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DRUKI 2024\POSTEPOWANIE 2024\"/>
    </mc:Choice>
  </mc:AlternateContent>
  <xr:revisionPtr revIDLastSave="0" documentId="13_ncr:1_{16638185-AB59-4B9F-9452-57DF623DD3AB}" xr6:coauthVersionLast="47" xr6:coauthVersionMax="47" xr10:uidLastSave="{00000000-0000-0000-0000-000000000000}"/>
  <bookViews>
    <workbookView xWindow="-108" yWindow="-108" windowWidth="23256" windowHeight="12576" xr2:uid="{63DE0CC0-62FE-4B78-86CF-3C57AE9F2B5E}"/>
  </bookViews>
  <sheets>
    <sheet name="formularz cenowy 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7" l="1"/>
  <c r="J45" i="17" s="1"/>
  <c r="K44" i="17"/>
  <c r="K45" i="17" s="1"/>
  <c r="G44" i="17"/>
  <c r="G18" i="17" l="1"/>
  <c r="K18" i="17" s="1"/>
  <c r="G19" i="17"/>
  <c r="G20" i="17"/>
  <c r="K20" i="17" s="1"/>
  <c r="G21" i="17"/>
  <c r="G22" i="17"/>
  <c r="K22" i="17" s="1"/>
  <c r="G23" i="17"/>
  <c r="K23" i="17" s="1"/>
  <c r="G24" i="17"/>
  <c r="K24" i="17" s="1"/>
  <c r="G25" i="17"/>
  <c r="K25" i="17" s="1"/>
  <c r="G26" i="17"/>
  <c r="K26" i="17" s="1"/>
  <c r="G27" i="17"/>
  <c r="G28" i="17"/>
  <c r="K28" i="17" s="1"/>
  <c r="G29" i="17"/>
  <c r="K29" i="17" s="1"/>
  <c r="G30" i="17"/>
  <c r="K30" i="17" s="1"/>
  <c r="G31" i="17"/>
  <c r="K31" i="17" s="1"/>
  <c r="G32" i="17"/>
  <c r="K32" i="17" s="1"/>
  <c r="G33" i="17"/>
  <c r="K33" i="17" s="1"/>
  <c r="G34" i="17"/>
  <c r="G35" i="17"/>
  <c r="G36" i="17"/>
  <c r="G37" i="17"/>
  <c r="K37" i="17" s="1"/>
  <c r="G38" i="17"/>
  <c r="G39" i="17"/>
  <c r="K39" i="17" s="1"/>
  <c r="G40" i="17"/>
  <c r="K40" i="17" s="1"/>
  <c r="G41" i="17"/>
  <c r="K41" i="17" s="1"/>
  <c r="G42" i="17"/>
  <c r="K42" i="17" s="1"/>
  <c r="G43" i="17"/>
  <c r="J16" i="17"/>
  <c r="K16" i="17"/>
  <c r="J17" i="17"/>
  <c r="J18" i="17"/>
  <c r="J19" i="17"/>
  <c r="K19" i="17"/>
  <c r="J20" i="17"/>
  <c r="J21" i="17"/>
  <c r="K21" i="17"/>
  <c r="J22" i="17"/>
  <c r="J23" i="17"/>
  <c r="J24" i="17"/>
  <c r="J25" i="17"/>
  <c r="J26" i="17"/>
  <c r="J27" i="17"/>
  <c r="K27" i="17"/>
  <c r="J28" i="17"/>
  <c r="J29" i="17"/>
  <c r="J30" i="17"/>
  <c r="J31" i="17"/>
  <c r="J32" i="17"/>
  <c r="J33" i="17"/>
  <c r="J34" i="17"/>
  <c r="K34" i="17"/>
  <c r="J35" i="17"/>
  <c r="K35" i="17"/>
  <c r="J36" i="17"/>
  <c r="K36" i="17"/>
  <c r="J37" i="17"/>
  <c r="J38" i="17"/>
  <c r="K38" i="17"/>
  <c r="J39" i="17"/>
  <c r="J40" i="17"/>
  <c r="J41" i="17"/>
  <c r="J42" i="17"/>
  <c r="J43" i="17"/>
  <c r="K43" i="17"/>
  <c r="G17" i="17"/>
  <c r="K17" i="17" s="1"/>
  <c r="K15" i="17"/>
  <c r="J15" i="17"/>
</calcChain>
</file>

<file path=xl/sharedStrings.xml><?xml version="1.0" encoding="utf-8"?>
<sst xmlns="http://schemas.openxmlformats.org/spreadsheetml/2006/main" count="170" uniqueCount="138">
  <si>
    <t>uwagi</t>
  </si>
  <si>
    <t>A5</t>
  </si>
  <si>
    <t>wizytówka hotelowa</t>
  </si>
  <si>
    <t>wizytówki</t>
  </si>
  <si>
    <t>notatnik</t>
  </si>
  <si>
    <t>Best Western Hotel Jurata</t>
  </si>
  <si>
    <t>Papier kreda mat 350g dwustronnie powlekana,</t>
  </si>
  <si>
    <t xml:space="preserve">305x220 </t>
  </si>
  <si>
    <t>papier twardy 250/300g, kreda, poszetka,2/0</t>
  </si>
  <si>
    <t>papier twardy 250/300g, kreda, 2 kolory</t>
  </si>
  <si>
    <t>koperty</t>
  </si>
  <si>
    <t>blok 10 kartek, 90g, 2/0</t>
  </si>
  <si>
    <t>90g</t>
  </si>
  <si>
    <t>100# Opus Dull Cover, COLOR
4/4 CMYK</t>
  </si>
  <si>
    <t xml:space="preserve">nadruk jednostronny, papier 80g </t>
  </si>
  <si>
    <t>101x216</t>
  </si>
  <si>
    <t>samokopia 4 kartki 53g kolor 1+0</t>
  </si>
  <si>
    <t>297x210</t>
  </si>
  <si>
    <t>okładka na klucz Elite</t>
  </si>
  <si>
    <t>C5 HK brąz 90g kolor 1+0</t>
  </si>
  <si>
    <t>161x230</t>
  </si>
  <si>
    <t>80g samoprzylepna, jednostronna, biała,2 kolory</t>
  </si>
  <si>
    <t>DL</t>
  </si>
  <si>
    <t>Biuro Zarządu</t>
  </si>
  <si>
    <t>LP.</t>
  </si>
  <si>
    <t>DRUK</t>
  </si>
  <si>
    <t>obiekt</t>
  </si>
  <si>
    <t>SPECYFIKACJA</t>
  </si>
  <si>
    <t>Format w mm</t>
  </si>
  <si>
    <t>Marriott- Warszawa, Katowice, Poznań</t>
  </si>
  <si>
    <t>podane ilości dotyczą czterech obiektów sieci Marriott (dwa obiekty w Warszawie, poza tym Katowice, Poznań) - wydruk dwa razy do roku- magazynowanie druku po stronie Oferenta  i dostarczenie w ramach zapotrzebowania do danego obiektu</t>
  </si>
  <si>
    <t xml:space="preserve">etui na klucz </t>
  </si>
  <si>
    <t>papier twardy 250/300g, kreda, poszetka,2/1</t>
  </si>
  <si>
    <t>druk 4+0, lakier offset, GC1 250g
sztancowanie; Mat (or satin) coated paper; Druk CMYK, bigowanie , sztancowanie, foliowanie (mat), klejenie do formy kieszonki</t>
  </si>
  <si>
    <t>podane ilości dotyczą dwóch hoteli w Juracie oraz w Olsztynie</t>
  </si>
  <si>
    <t>Renaissance warszawa</t>
  </si>
  <si>
    <t>Notatnik konferencyjny 5 kartek + przekładka; offset 90g biały kolor 1+karton 200g</t>
  </si>
  <si>
    <t>Best Jurata</t>
  </si>
  <si>
    <t>Holiday Rzeszów</t>
  </si>
  <si>
    <t>Golden Tulip Gdańsk</t>
  </si>
  <si>
    <t>Druk na pranie</t>
  </si>
  <si>
    <t>zawieszki</t>
  </si>
  <si>
    <t>torby</t>
  </si>
  <si>
    <t>Torby papierowe Kraft z nadrukiem</t>
  </si>
  <si>
    <t>vouchery</t>
  </si>
  <si>
    <t>mapka</t>
  </si>
  <si>
    <t>opaska na serwetkę</t>
  </si>
  <si>
    <t>menu mini bar</t>
  </si>
  <si>
    <t>Załącznik nr 1 do zapytania ofertowego</t>
  </si>
  <si>
    <t xml:space="preserve">UWAGA, PROSZĘ WYPEŁNIĆ TYLKO BIAŁE POLA   </t>
  </si>
  <si>
    <r>
      <t xml:space="preserve">Wskazówki odnośnie skutecznej odpowiedzi na zapytanie.
</t>
    </r>
    <r>
      <rPr>
        <b/>
        <sz val="11"/>
        <color theme="1"/>
        <rFont val="Calibri"/>
        <family val="2"/>
        <scheme val="minor"/>
      </rPr>
      <t>Wypełniony dokument prosimy przesłać jako: - dokumentu Excel, do celów analizy oraz
- dokumentu PDF ze stemplem i podpisem osoby upoważnionej, jako dowód przystąpienia do zapytania ofertowego.</t>
    </r>
  </si>
  <si>
    <t>Dane oferenta</t>
  </si>
  <si>
    <t>Imię i nazwisko autora oferty:</t>
  </si>
  <si>
    <t>Nazwa firmy/oferenta (zgodna z KRS firmy):</t>
  </si>
  <si>
    <t>Nazwa handlowa Oferenta (jeśli różna od nazwy zgodnej z KRS)</t>
  </si>
  <si>
    <t>Adres oferenta - kod, miejscowość, ulica, nr domu, nr lokalu:</t>
  </si>
  <si>
    <t>Nr telefonu oferenta:</t>
  </si>
  <si>
    <t>E-mail oferenta:</t>
  </si>
  <si>
    <t>Data sporządzenia oferty:</t>
  </si>
  <si>
    <t>Data ważności oferty (minimum 90 dni od momentu otrzymania oferty przez Zamawiającego)</t>
  </si>
  <si>
    <t>W odpowiedzi na zapytanie ofertowe dotyczące podpisania umowy na świadczenie usług druku i dostawy materiałów informacyjno-promocyjnych 
na potrzeby obiektów Spółki PHH sp. z o. o. oraz należących do Grupy Kapitałowej PHH.</t>
  </si>
  <si>
    <t>Termin płatności: rozliczenia bezgotówkowe faktura Vat  - 30dni (TAK/NIE)</t>
  </si>
  <si>
    <t>Akceptacja Kodeksu Postępowania Dostawców (TAK/NIE)</t>
  </si>
  <si>
    <t>Akceptacja draftu umowy (TAK/NIE/TAK z uwagami) - jeśli z uwagami proszę wpisać uwagi w komentarzach do wzoru umowy i przesłać z OFertą</t>
  </si>
  <si>
    <t xml:space="preserve">Oświadczam, iż nie zalegam z opłatami podatków CIT, VAT i ZUS. (TAK/NIE)
Nie wymaga się oświadczeń potwierdzonych przez właściwy urząd </t>
  </si>
  <si>
    <t>Oświadczam, iż w czasie trwania projektu, nieprzerwanie będę rejestrowany w rejestrze „Biała Lista Podatników” (TAK/NIE)</t>
  </si>
  <si>
    <t>Czy firma posiada kwalifikowany podpis elektroniczny? 
(osoba podpisująca umowy w firmie)</t>
  </si>
  <si>
    <t>Inne</t>
  </si>
  <si>
    <t>**W ofercie podaje się wyłącznie ceny netto</t>
  </si>
  <si>
    <t>WARUNKI HANDLOWE</t>
  </si>
  <si>
    <t>* UWAGA: Szacunkowe ilości wskazane w tabeli powyżej określone zostały jedynie na potrzeby porównania ofert w postępowaniu  i nie będą stanowić zobowiązania Zamawiającego do ich wykonania ani nie dają  prawa Dostawcy do roszczeń wynikających z nie wykonania niniejszych ilości w okresie obowiązywania Umowy.  Usługi realizowane będą przez cały okres trwania Umowy, zgodnie z bieżącymi potrzebami Zamawiającego.</t>
  </si>
  <si>
    <t xml:space="preserve">druk na pranie </t>
  </si>
  <si>
    <t>Renaissance Warszawa</t>
  </si>
  <si>
    <t xml:space="preserve">148x210 </t>
  </si>
  <si>
    <t>Notatnik - 5 kartek bloczek A 5; papier offsetowy 90 g, bloczki 5 kartek, offset paper 90g - 5  sheets, top glue 4+0</t>
  </si>
  <si>
    <t>Bloczek A6; 20 kartek w bloczku; klejone od góry</t>
  </si>
  <si>
    <t>Golden Gdańsk</t>
  </si>
  <si>
    <t>Golden Międzyzdroje</t>
  </si>
  <si>
    <t>wizytówki dla pracowników</t>
  </si>
  <si>
    <t>Teczka ofertowa druk + hot stamping , folia złota folia mat; kreda 350 g folia mat z hotstampingiem</t>
  </si>
  <si>
    <t>papier 350 g</t>
  </si>
  <si>
    <t>wizytówka personalna</t>
  </si>
  <si>
    <t>Best Western Olsztyn oraz Best Western Jurata</t>
  </si>
  <si>
    <t>wzór druku identyczny- poza danymi adresowymi dla każdego hotelu</t>
  </si>
  <si>
    <t>kreda mat 350 g, folia soft touch, hot stamping folia złota druk 2+1 format</t>
  </si>
  <si>
    <t>75 x 75</t>
  </si>
  <si>
    <t>105 x 148</t>
  </si>
  <si>
    <t>nowy wzór z MGs</t>
  </si>
  <si>
    <t>dwustronna karton 450g biały zafoliowany</t>
  </si>
  <si>
    <t>100x 230</t>
  </si>
  <si>
    <t xml:space="preserve">Zawieszka </t>
  </si>
  <si>
    <t>210 x 148</t>
  </si>
  <si>
    <t>90g offset biały 1 kolor, bloczki 10 kartkowe</t>
  </si>
  <si>
    <t>Kolor „plecków” to ciemny granat Pantone 539. Specyfikacja papieru: 2/ Wizytówka na kartonie Conqueror CX22 320 g  
Conqueror CX22, brilliant white, 320g/m2, supergładki, bez znaku wodnego, woodfree ECFwith 15% cotton, 345mikron, 720mm x 1020mm, B1+, LG, ryza 100 ark., FSC Mix Credit</t>
  </si>
  <si>
    <t>notesy konferencyjne  10 kartkowe, nadruk 1 stronny, papier 80g , podkładka z kartonu</t>
  </si>
  <si>
    <t>voucher F&amp;B "Bon Apetit" dla Renaissance warszawa oraz Courtyard Warszawa</t>
  </si>
  <si>
    <t>ilośc do zamówienia podana dla dwóch hoteli - Renaissance oraz Courtyard Warszawa</t>
  </si>
  <si>
    <t>Minimum logistyczne do zamówienia 
(proszę podać minimum w pln netto do jednorazowego zamówienia)</t>
  </si>
  <si>
    <t>Czy firma dolicza dodatkowe koszty poniżej minimum logistycznego? (jeśli tak proszę podać)</t>
  </si>
  <si>
    <t>podane ilości dotyczą szacowanego zamówienia dla dwóch hoteli: w Poznaniu oraz w Katowicach</t>
  </si>
  <si>
    <t>Druk offset (TAK/NIE)</t>
  </si>
  <si>
    <t>Druk cyfrowy (TAK/NIE)</t>
  </si>
  <si>
    <t>Gwarancja niezmienności cen na cały okres trwania umowy (TAK/NIE) - jeśli nie proszę podać okres na który mogą Państwo zagwarantować stałe ceny</t>
  </si>
  <si>
    <t>Czy firma korzysta z podwykonawców? Jeśli tak jakie usługi sa zlecane podwykonawcom?</t>
  </si>
  <si>
    <t>Stały rabat na produkty spoza cennika - proszę podać rabat od cen 100% z cennika</t>
  </si>
  <si>
    <t>suma</t>
  </si>
  <si>
    <t>cena sztuka**</t>
  </si>
  <si>
    <t>szacowana ilość do zamówienia w ciągu 24 mcy*</t>
  </si>
  <si>
    <t>szacowana ilość do zamówienia w ciągu 36 mcy*</t>
  </si>
  <si>
    <t>przykładowe jednorazowe zamówienie*</t>
  </si>
  <si>
    <t>wartość total na 24 mce**</t>
  </si>
  <si>
    <t>wartość total na 36 mcy**</t>
  </si>
  <si>
    <t>Możliwość magazynowania druków w przypadku zamówienia większej ilości druków lub druków dla dwóch lub więcej hoteli tej samej sieci</t>
  </si>
  <si>
    <t>czas realizacji pojedynczego zamówienia od momentu przyjęcia zamówienia (proszę podać w dniach roboczych)</t>
  </si>
  <si>
    <t xml:space="preserve">89 x 51 </t>
  </si>
  <si>
    <t xml:space="preserve">88,90 x 50,8 </t>
  </si>
  <si>
    <t>88,90 x 50,8</t>
  </si>
  <si>
    <t>89 x 50</t>
  </si>
  <si>
    <t xml:space="preserve">127 x 177,8 </t>
  </si>
  <si>
    <t>A4 - 210x 297</t>
  </si>
  <si>
    <t>100x250</t>
  </si>
  <si>
    <t>216 x 216</t>
  </si>
  <si>
    <t>246 g, kolor 1+1</t>
  </si>
  <si>
    <t>92.075 mm x 57.15 mm (3.625” x 2.25”) ; spady: 98.425 mm x 63.5 mm (3.875” x 2.5”)</t>
  </si>
  <si>
    <t>torba laminowana</t>
  </si>
  <si>
    <t>PHH Biuro Zarządu</t>
  </si>
  <si>
    <t>Torba laminowana matowa 42x12x32cm, hot stamping srebrny dwustronnie, uchwyt czarny</t>
  </si>
  <si>
    <t>teczka</t>
  </si>
  <si>
    <t>zgodnie ze specyfikacją w pliku; 
170g karton biały, dwustronny 4c Euroscale; sklejone; wersja polsko- angielska</t>
  </si>
  <si>
    <t>okładka na klucz Member/Notmember</t>
  </si>
  <si>
    <t>sieć Moxy :  hotele Poznań oraz Katowice</t>
  </si>
  <si>
    <t>220 x 50</t>
  </si>
  <si>
    <t xml:space="preserve">143x200 </t>
  </si>
  <si>
    <t>420 x120 x320</t>
  </si>
  <si>
    <t>Courtyard Warszawa</t>
  </si>
  <si>
    <t>78 x 56</t>
  </si>
  <si>
    <t>87 x 59</t>
  </si>
  <si>
    <t>64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</si>
</sst>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8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6" fillId="0" borderId="0" xfId="0" applyFont="1"/>
    <xf numFmtId="0" fontId="6" fillId="0" borderId="0" xfId="0" applyFont="1"/>
    <xf numFmtId="0" fontId="12" fillId="0" borderId="0" xfId="0" applyFont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>
      <alignment horizontal="center" vertical="center" wrapText="1"/>
    </xf>
    <xf numFmtId="8" fontId="4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A79D0-859E-4587-A701-3E0275C3E84F}">
  <dimension ref="A1:M64"/>
  <sheetViews>
    <sheetView tabSelected="1" zoomScale="80" zoomScaleNormal="80" workbookViewId="0">
      <selection activeCell="A14" sqref="A14:XFD14"/>
    </sheetView>
  </sheetViews>
  <sheetFormatPr defaultRowHeight="14.4" x14ac:dyDescent="0.3"/>
  <cols>
    <col min="1" max="1" width="4.109375" customWidth="1"/>
    <col min="2" max="2" width="19.77734375" style="3" customWidth="1"/>
    <col min="3" max="3" width="21.6640625" style="3" customWidth="1"/>
    <col min="4" max="4" width="33.21875" style="4" customWidth="1"/>
    <col min="5" max="5" width="18.33203125" style="5" customWidth="1"/>
    <col min="6" max="6" width="14.5546875" style="4" customWidth="1"/>
    <col min="7" max="7" width="15.21875" customWidth="1"/>
    <col min="8" max="8" width="13.109375" customWidth="1"/>
    <col min="9" max="9" width="10.44140625" customWidth="1"/>
    <col min="12" max="12" width="21.21875" customWidth="1"/>
    <col min="13" max="13" width="22.44140625" customWidth="1"/>
  </cols>
  <sheetData>
    <row r="1" spans="1:13" s="10" customFormat="1" ht="20.399999999999999" customHeight="1" x14ac:dyDescent="0.3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3.8" customHeight="1" x14ac:dyDescent="0.3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8.25" customHeight="1" x14ac:dyDescent="0.3">
      <c r="A3" s="45" t="s">
        <v>60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56.4" customHeight="1" x14ac:dyDescent="0.3">
      <c r="A4" s="44" t="s">
        <v>50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4" customFormat="1" ht="27.6" customHeight="1" x14ac:dyDescent="0.3">
      <c r="A5" s="43" t="s">
        <v>51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25.95" customHeight="1" x14ac:dyDescent="0.3">
      <c r="A6" s="38" t="s">
        <v>52</v>
      </c>
      <c r="B6" s="38"/>
      <c r="C6" s="38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25.95" customHeight="1" x14ac:dyDescent="0.3">
      <c r="A7" s="38" t="s">
        <v>53</v>
      </c>
      <c r="B7" s="38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25.95" customHeight="1" x14ac:dyDescent="0.3">
      <c r="A8" s="38" t="s">
        <v>54</v>
      </c>
      <c r="B8" s="38"/>
      <c r="C8" s="38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25.95" customHeight="1" x14ac:dyDescent="0.3">
      <c r="A9" s="38" t="s">
        <v>55</v>
      </c>
      <c r="B9" s="38"/>
      <c r="C9" s="38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25.95" customHeight="1" x14ac:dyDescent="0.3">
      <c r="A10" s="38" t="s">
        <v>56</v>
      </c>
      <c r="B10" s="38"/>
      <c r="C10" s="38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25.95" customHeight="1" x14ac:dyDescent="0.3">
      <c r="A11" s="38" t="s">
        <v>57</v>
      </c>
      <c r="B11" s="38"/>
      <c r="C11" s="38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25.95" customHeight="1" x14ac:dyDescent="0.3">
      <c r="A12" s="42" t="s">
        <v>58</v>
      </c>
      <c r="B12" s="42"/>
      <c r="C12" s="42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51.6" customHeight="1" x14ac:dyDescent="0.3">
      <c r="A13" s="38" t="s">
        <v>59</v>
      </c>
      <c r="B13" s="38"/>
      <c r="C13" s="38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s="12" customFormat="1" ht="55.2" customHeight="1" x14ac:dyDescent="0.3">
      <c r="A14" s="11" t="s">
        <v>24</v>
      </c>
      <c r="B14" s="11" t="s">
        <v>25</v>
      </c>
      <c r="C14" s="11" t="s">
        <v>26</v>
      </c>
      <c r="D14" s="11" t="s">
        <v>27</v>
      </c>
      <c r="E14" s="11" t="s">
        <v>28</v>
      </c>
      <c r="F14" s="6" t="s">
        <v>107</v>
      </c>
      <c r="G14" s="6" t="s">
        <v>108</v>
      </c>
      <c r="H14" s="11" t="s">
        <v>109</v>
      </c>
      <c r="I14" s="11" t="s">
        <v>106</v>
      </c>
      <c r="J14" s="11" t="s">
        <v>110</v>
      </c>
      <c r="K14" s="11" t="s">
        <v>111</v>
      </c>
      <c r="L14" s="11" t="s">
        <v>113</v>
      </c>
      <c r="M14" s="11" t="s">
        <v>0</v>
      </c>
    </row>
    <row r="15" spans="1:13" s="16" customFormat="1" ht="36" x14ac:dyDescent="0.25">
      <c r="A15" s="13">
        <v>1</v>
      </c>
      <c r="B15" s="14" t="s">
        <v>18</v>
      </c>
      <c r="C15" s="14" t="s">
        <v>29</v>
      </c>
      <c r="D15" s="14" t="s">
        <v>128</v>
      </c>
      <c r="E15" s="7" t="s">
        <v>137</v>
      </c>
      <c r="F15" s="15">
        <v>200000</v>
      </c>
      <c r="G15" s="15">
        <v>300000</v>
      </c>
      <c r="H15" s="15">
        <v>20000</v>
      </c>
      <c r="I15" s="17">
        <v>0</v>
      </c>
      <c r="J15" s="17">
        <f>I15*F15</f>
        <v>0</v>
      </c>
      <c r="K15" s="17">
        <f>I15*G15</f>
        <v>0</v>
      </c>
      <c r="L15" s="17"/>
      <c r="M15" s="39" t="s">
        <v>30</v>
      </c>
    </row>
    <row r="16" spans="1:13" s="16" customFormat="1" ht="36" x14ac:dyDescent="0.25">
      <c r="A16" s="13">
        <v>2</v>
      </c>
      <c r="B16" s="14" t="s">
        <v>129</v>
      </c>
      <c r="C16" s="14" t="s">
        <v>29</v>
      </c>
      <c r="D16" s="14" t="s">
        <v>128</v>
      </c>
      <c r="E16" s="7" t="s">
        <v>137</v>
      </c>
      <c r="F16" s="15">
        <v>271200</v>
      </c>
      <c r="G16" s="15">
        <v>406800</v>
      </c>
      <c r="H16" s="15">
        <v>20000</v>
      </c>
      <c r="I16" s="17">
        <v>0</v>
      </c>
      <c r="J16" s="17">
        <f t="shared" ref="J16:J43" si="0">I16*F16</f>
        <v>0</v>
      </c>
      <c r="K16" s="17">
        <f t="shared" ref="K16:K43" si="1">I16*G16</f>
        <v>0</v>
      </c>
      <c r="L16" s="17"/>
      <c r="M16" s="39"/>
    </row>
    <row r="17" spans="1:13" s="16" customFormat="1" ht="33.6" customHeight="1" x14ac:dyDescent="0.25">
      <c r="A17" s="13">
        <v>3</v>
      </c>
      <c r="B17" s="9" t="s">
        <v>31</v>
      </c>
      <c r="C17" s="9" t="s">
        <v>76</v>
      </c>
      <c r="D17" s="8" t="s">
        <v>8</v>
      </c>
      <c r="E17" s="8" t="s">
        <v>135</v>
      </c>
      <c r="F17" s="15">
        <v>16000</v>
      </c>
      <c r="G17" s="15">
        <f>F17*1.5</f>
        <v>24000</v>
      </c>
      <c r="H17" s="15">
        <v>5000</v>
      </c>
      <c r="I17" s="17">
        <v>0</v>
      </c>
      <c r="J17" s="17">
        <f t="shared" si="0"/>
        <v>0</v>
      </c>
      <c r="K17" s="17">
        <f t="shared" si="1"/>
        <v>0</v>
      </c>
      <c r="L17" s="17"/>
      <c r="M17" s="39" t="s">
        <v>83</v>
      </c>
    </row>
    <row r="18" spans="1:13" s="16" customFormat="1" ht="32.4" customHeight="1" x14ac:dyDescent="0.25">
      <c r="A18" s="13">
        <v>4</v>
      </c>
      <c r="B18" s="9" t="s">
        <v>31</v>
      </c>
      <c r="C18" s="9" t="s">
        <v>77</v>
      </c>
      <c r="D18" s="8" t="s">
        <v>32</v>
      </c>
      <c r="E18" s="8" t="s">
        <v>135</v>
      </c>
      <c r="F18" s="15">
        <v>2000</v>
      </c>
      <c r="G18" s="15">
        <f t="shared" ref="G18:G44" si="2">F18*1.5</f>
        <v>3000</v>
      </c>
      <c r="H18" s="15">
        <v>5000</v>
      </c>
      <c r="I18" s="17">
        <v>0</v>
      </c>
      <c r="J18" s="17">
        <f t="shared" si="0"/>
        <v>0</v>
      </c>
      <c r="K18" s="17">
        <f t="shared" si="1"/>
        <v>0</v>
      </c>
      <c r="L18" s="17"/>
      <c r="M18" s="39"/>
    </row>
    <row r="19" spans="1:13" s="16" customFormat="1" ht="48" x14ac:dyDescent="0.25">
      <c r="A19" s="13">
        <v>5</v>
      </c>
      <c r="B19" s="9" t="s">
        <v>31</v>
      </c>
      <c r="C19" s="9" t="s">
        <v>82</v>
      </c>
      <c r="D19" s="9" t="s">
        <v>33</v>
      </c>
      <c r="E19" s="8" t="s">
        <v>136</v>
      </c>
      <c r="F19" s="15">
        <v>8000</v>
      </c>
      <c r="G19" s="15">
        <f t="shared" si="2"/>
        <v>12000</v>
      </c>
      <c r="H19" s="15">
        <v>1500</v>
      </c>
      <c r="I19" s="17">
        <v>0</v>
      </c>
      <c r="J19" s="17">
        <f t="shared" si="0"/>
        <v>0</v>
      </c>
      <c r="K19" s="17">
        <f t="shared" si="1"/>
        <v>0</v>
      </c>
      <c r="L19" s="17"/>
      <c r="M19" s="9" t="s">
        <v>34</v>
      </c>
    </row>
    <row r="20" spans="1:13" s="16" customFormat="1" ht="84" x14ac:dyDescent="0.25">
      <c r="A20" s="13">
        <v>6</v>
      </c>
      <c r="B20" s="9" t="s">
        <v>78</v>
      </c>
      <c r="C20" s="9" t="s">
        <v>72</v>
      </c>
      <c r="D20" s="1" t="s">
        <v>93</v>
      </c>
      <c r="E20" s="1" t="s">
        <v>114</v>
      </c>
      <c r="F20" s="15">
        <v>800</v>
      </c>
      <c r="G20" s="15">
        <f t="shared" si="2"/>
        <v>1200</v>
      </c>
      <c r="H20" s="15">
        <v>200</v>
      </c>
      <c r="I20" s="17">
        <v>0</v>
      </c>
      <c r="J20" s="17">
        <f t="shared" si="0"/>
        <v>0</v>
      </c>
      <c r="K20" s="17">
        <f t="shared" si="1"/>
        <v>0</v>
      </c>
      <c r="L20" s="17"/>
      <c r="M20" s="13" t="s">
        <v>87</v>
      </c>
    </row>
    <row r="21" spans="1:13" s="16" customFormat="1" ht="27.6" customHeight="1" x14ac:dyDescent="0.25">
      <c r="A21" s="13">
        <v>7</v>
      </c>
      <c r="B21" s="9" t="s">
        <v>2</v>
      </c>
      <c r="C21" s="9" t="s">
        <v>130</v>
      </c>
      <c r="D21" s="22" t="s">
        <v>80</v>
      </c>
      <c r="E21" s="8" t="s">
        <v>115</v>
      </c>
      <c r="F21" s="15">
        <v>34000</v>
      </c>
      <c r="G21" s="15">
        <f t="shared" si="2"/>
        <v>51000</v>
      </c>
      <c r="H21" s="15">
        <v>1500</v>
      </c>
      <c r="I21" s="17">
        <v>0</v>
      </c>
      <c r="J21" s="17">
        <f t="shared" si="0"/>
        <v>0</v>
      </c>
      <c r="K21" s="17">
        <f t="shared" si="1"/>
        <v>0</v>
      </c>
      <c r="L21" s="17"/>
      <c r="M21" s="39" t="s">
        <v>99</v>
      </c>
    </row>
    <row r="22" spans="1:13" s="16" customFormat="1" ht="31.2" customHeight="1" x14ac:dyDescent="0.25">
      <c r="A22" s="13">
        <v>8</v>
      </c>
      <c r="B22" s="9" t="s">
        <v>81</v>
      </c>
      <c r="C22" s="9" t="s">
        <v>130</v>
      </c>
      <c r="D22" s="22" t="s">
        <v>80</v>
      </c>
      <c r="E22" s="8" t="s">
        <v>116</v>
      </c>
      <c r="F22" s="15">
        <v>1000</v>
      </c>
      <c r="G22" s="15">
        <f t="shared" si="2"/>
        <v>1500</v>
      </c>
      <c r="H22" s="15">
        <v>400</v>
      </c>
      <c r="I22" s="17">
        <v>0</v>
      </c>
      <c r="J22" s="17">
        <f t="shared" si="0"/>
        <v>0</v>
      </c>
      <c r="K22" s="17">
        <f t="shared" si="1"/>
        <v>0</v>
      </c>
      <c r="L22" s="17"/>
      <c r="M22" s="39"/>
    </row>
    <row r="23" spans="1:13" s="16" customFormat="1" ht="38.4" customHeight="1" x14ac:dyDescent="0.25">
      <c r="A23" s="13">
        <v>9</v>
      </c>
      <c r="B23" s="9" t="s">
        <v>3</v>
      </c>
      <c r="C23" s="9" t="s">
        <v>23</v>
      </c>
      <c r="D23" s="22" t="s">
        <v>84</v>
      </c>
      <c r="E23" s="8" t="s">
        <v>117</v>
      </c>
      <c r="F23" s="15">
        <v>1000</v>
      </c>
      <c r="G23" s="15">
        <f t="shared" si="2"/>
        <v>1500</v>
      </c>
      <c r="H23" s="15">
        <v>500</v>
      </c>
      <c r="I23" s="17">
        <v>0</v>
      </c>
      <c r="J23" s="17">
        <f t="shared" si="0"/>
        <v>0</v>
      </c>
      <c r="K23" s="17">
        <f t="shared" si="1"/>
        <v>0</v>
      </c>
      <c r="L23" s="17"/>
      <c r="M23" s="13"/>
    </row>
    <row r="24" spans="1:13" s="16" customFormat="1" ht="42.6" customHeight="1" x14ac:dyDescent="0.25">
      <c r="A24" s="13">
        <v>10</v>
      </c>
      <c r="B24" s="9" t="s">
        <v>4</v>
      </c>
      <c r="C24" s="9" t="s">
        <v>134</v>
      </c>
      <c r="D24" s="23" t="s">
        <v>36</v>
      </c>
      <c r="E24" s="27" t="s">
        <v>118</v>
      </c>
      <c r="F24" s="13">
        <v>14000</v>
      </c>
      <c r="G24" s="15">
        <f t="shared" si="2"/>
        <v>21000</v>
      </c>
      <c r="H24" s="13">
        <v>1000</v>
      </c>
      <c r="I24" s="17">
        <v>0</v>
      </c>
      <c r="J24" s="17">
        <f t="shared" si="0"/>
        <v>0</v>
      </c>
      <c r="K24" s="17">
        <f t="shared" si="1"/>
        <v>0</v>
      </c>
      <c r="L24" s="17"/>
      <c r="M24" s="13"/>
    </row>
    <row r="25" spans="1:13" s="16" customFormat="1" ht="43.8" customHeight="1" x14ac:dyDescent="0.25">
      <c r="A25" s="13">
        <v>11</v>
      </c>
      <c r="B25" s="9" t="s">
        <v>4</v>
      </c>
      <c r="C25" s="9" t="s">
        <v>35</v>
      </c>
      <c r="D25" s="9" t="s">
        <v>94</v>
      </c>
      <c r="E25" s="27" t="s">
        <v>91</v>
      </c>
      <c r="F25" s="13">
        <v>6000</v>
      </c>
      <c r="G25" s="15">
        <f t="shared" si="2"/>
        <v>9000</v>
      </c>
      <c r="H25" s="13">
        <v>3000</v>
      </c>
      <c r="I25" s="17">
        <v>0</v>
      </c>
      <c r="J25" s="17">
        <f t="shared" si="0"/>
        <v>0</v>
      </c>
      <c r="K25" s="17">
        <f t="shared" si="1"/>
        <v>0</v>
      </c>
      <c r="L25" s="17"/>
      <c r="M25" s="13"/>
    </row>
    <row r="26" spans="1:13" s="16" customFormat="1" ht="36" x14ac:dyDescent="0.25">
      <c r="A26" s="13">
        <v>12</v>
      </c>
      <c r="B26" s="9" t="s">
        <v>4</v>
      </c>
      <c r="C26" s="9" t="s">
        <v>37</v>
      </c>
      <c r="D26" s="9" t="s">
        <v>74</v>
      </c>
      <c r="E26" s="23" t="s">
        <v>73</v>
      </c>
      <c r="F26" s="13">
        <v>900</v>
      </c>
      <c r="G26" s="15">
        <f t="shared" si="2"/>
        <v>1350</v>
      </c>
      <c r="H26" s="13">
        <v>200</v>
      </c>
      <c r="I26" s="17">
        <v>0</v>
      </c>
      <c r="J26" s="17">
        <f t="shared" si="0"/>
        <v>0</v>
      </c>
      <c r="K26" s="17">
        <f t="shared" si="1"/>
        <v>0</v>
      </c>
      <c r="L26" s="17"/>
      <c r="M26" s="13"/>
    </row>
    <row r="27" spans="1:13" s="16" customFormat="1" ht="36.6" customHeight="1" x14ac:dyDescent="0.25">
      <c r="A27" s="13">
        <v>13</v>
      </c>
      <c r="B27" s="9" t="s">
        <v>4</v>
      </c>
      <c r="C27" s="9" t="s">
        <v>134</v>
      </c>
      <c r="D27" s="9" t="s">
        <v>92</v>
      </c>
      <c r="E27" s="8" t="s">
        <v>85</v>
      </c>
      <c r="F27" s="13">
        <v>20000</v>
      </c>
      <c r="G27" s="15">
        <f t="shared" si="2"/>
        <v>30000</v>
      </c>
      <c r="H27" s="13">
        <v>1000</v>
      </c>
      <c r="I27" s="17">
        <v>0</v>
      </c>
      <c r="J27" s="17">
        <f t="shared" si="0"/>
        <v>0</v>
      </c>
      <c r="K27" s="17">
        <f t="shared" si="1"/>
        <v>0</v>
      </c>
      <c r="L27" s="17"/>
      <c r="M27" s="13"/>
    </row>
    <row r="28" spans="1:13" s="16" customFormat="1" ht="24" x14ac:dyDescent="0.25">
      <c r="A28" s="13">
        <v>14</v>
      </c>
      <c r="B28" s="9" t="s">
        <v>4</v>
      </c>
      <c r="C28" s="9" t="s">
        <v>38</v>
      </c>
      <c r="D28" s="9" t="s">
        <v>75</v>
      </c>
      <c r="E28" s="9" t="s">
        <v>86</v>
      </c>
      <c r="F28" s="13">
        <v>1000</v>
      </c>
      <c r="G28" s="15">
        <f t="shared" si="2"/>
        <v>1500</v>
      </c>
      <c r="H28" s="13">
        <v>500</v>
      </c>
      <c r="I28" s="17">
        <v>0</v>
      </c>
      <c r="J28" s="17">
        <f t="shared" si="0"/>
        <v>0</v>
      </c>
      <c r="K28" s="17">
        <f t="shared" si="1"/>
        <v>0</v>
      </c>
      <c r="L28" s="17"/>
      <c r="M28" s="13"/>
    </row>
    <row r="29" spans="1:13" s="16" customFormat="1" ht="27" customHeight="1" x14ac:dyDescent="0.25">
      <c r="A29" s="13">
        <v>15</v>
      </c>
      <c r="B29" s="9" t="s">
        <v>4</v>
      </c>
      <c r="C29" s="9" t="s">
        <v>39</v>
      </c>
      <c r="D29" s="2" t="s">
        <v>11</v>
      </c>
      <c r="E29" s="1" t="s">
        <v>1</v>
      </c>
      <c r="F29" s="13">
        <v>1000</v>
      </c>
      <c r="G29" s="15">
        <f t="shared" si="2"/>
        <v>1500</v>
      </c>
      <c r="H29" s="13">
        <v>200</v>
      </c>
      <c r="I29" s="17">
        <v>0</v>
      </c>
      <c r="J29" s="17">
        <f t="shared" si="0"/>
        <v>0</v>
      </c>
      <c r="K29" s="17">
        <f t="shared" si="1"/>
        <v>0</v>
      </c>
      <c r="L29" s="17"/>
      <c r="M29" s="13"/>
    </row>
    <row r="30" spans="1:13" s="16" customFormat="1" ht="21" customHeight="1" x14ac:dyDescent="0.25">
      <c r="A30" s="13">
        <v>16</v>
      </c>
      <c r="B30" s="9" t="s">
        <v>71</v>
      </c>
      <c r="C30" s="9" t="s">
        <v>38</v>
      </c>
      <c r="D30" s="9" t="s">
        <v>40</v>
      </c>
      <c r="E30" s="9" t="s">
        <v>119</v>
      </c>
      <c r="F30" s="13">
        <v>24000</v>
      </c>
      <c r="G30" s="15">
        <f t="shared" si="2"/>
        <v>36000</v>
      </c>
      <c r="H30" s="13">
        <v>2000</v>
      </c>
      <c r="I30" s="17">
        <v>0</v>
      </c>
      <c r="J30" s="17">
        <f t="shared" si="0"/>
        <v>0</v>
      </c>
      <c r="K30" s="17">
        <f t="shared" si="1"/>
        <v>0</v>
      </c>
      <c r="L30" s="17"/>
      <c r="M30" s="13"/>
    </row>
    <row r="31" spans="1:13" s="16" customFormat="1" ht="27.6" customHeight="1" x14ac:dyDescent="0.25">
      <c r="A31" s="13">
        <v>17</v>
      </c>
      <c r="B31" s="9" t="s">
        <v>71</v>
      </c>
      <c r="C31" s="9" t="s">
        <v>134</v>
      </c>
      <c r="D31" s="2" t="s">
        <v>16</v>
      </c>
      <c r="E31" s="1" t="s">
        <v>17</v>
      </c>
      <c r="F31" s="13">
        <v>2600</v>
      </c>
      <c r="G31" s="15">
        <f t="shared" si="2"/>
        <v>3900</v>
      </c>
      <c r="H31" s="13">
        <v>500</v>
      </c>
      <c r="I31" s="17">
        <v>0</v>
      </c>
      <c r="J31" s="17">
        <f t="shared" si="0"/>
        <v>0</v>
      </c>
      <c r="K31" s="17">
        <f t="shared" si="1"/>
        <v>0</v>
      </c>
      <c r="L31" s="17"/>
      <c r="M31" s="13"/>
    </row>
    <row r="32" spans="1:13" s="16" customFormat="1" ht="33.6" customHeight="1" x14ac:dyDescent="0.25">
      <c r="A32" s="13">
        <v>18</v>
      </c>
      <c r="B32" s="9" t="s">
        <v>10</v>
      </c>
      <c r="C32" s="9" t="s">
        <v>134</v>
      </c>
      <c r="D32" s="2" t="s">
        <v>19</v>
      </c>
      <c r="E32" s="1" t="s">
        <v>20</v>
      </c>
      <c r="F32" s="13">
        <v>5000</v>
      </c>
      <c r="G32" s="15">
        <f t="shared" si="2"/>
        <v>7500</v>
      </c>
      <c r="H32" s="13">
        <v>200</v>
      </c>
      <c r="I32" s="17">
        <v>0</v>
      </c>
      <c r="J32" s="17">
        <f t="shared" si="0"/>
        <v>0</v>
      </c>
      <c r="K32" s="17">
        <f t="shared" si="1"/>
        <v>0</v>
      </c>
      <c r="L32" s="17"/>
      <c r="M32" s="13"/>
    </row>
    <row r="33" spans="1:13" s="16" customFormat="1" ht="24" x14ac:dyDescent="0.25">
      <c r="A33" s="13">
        <v>19</v>
      </c>
      <c r="B33" s="9" t="s">
        <v>10</v>
      </c>
      <c r="C33" s="9" t="s">
        <v>134</v>
      </c>
      <c r="D33" s="2" t="s">
        <v>21</v>
      </c>
      <c r="E33" s="1" t="s">
        <v>22</v>
      </c>
      <c r="F33" s="13">
        <v>3500</v>
      </c>
      <c r="G33" s="15">
        <f t="shared" si="2"/>
        <v>5250</v>
      </c>
      <c r="H33" s="13">
        <v>200</v>
      </c>
      <c r="I33" s="17">
        <v>0</v>
      </c>
      <c r="J33" s="17">
        <f t="shared" si="0"/>
        <v>0</v>
      </c>
      <c r="K33" s="17">
        <f t="shared" si="1"/>
        <v>0</v>
      </c>
      <c r="L33" s="17"/>
      <c r="M33" s="13"/>
    </row>
    <row r="34" spans="1:13" s="16" customFormat="1" ht="24" x14ac:dyDescent="0.25">
      <c r="A34" s="13">
        <v>20</v>
      </c>
      <c r="B34" s="9" t="s">
        <v>127</v>
      </c>
      <c r="C34" s="9" t="s">
        <v>5</v>
      </c>
      <c r="D34" s="2" t="s">
        <v>6</v>
      </c>
      <c r="E34" s="1" t="s">
        <v>7</v>
      </c>
      <c r="F34" s="13">
        <v>1250</v>
      </c>
      <c r="G34" s="15">
        <f t="shared" si="2"/>
        <v>1875</v>
      </c>
      <c r="H34" s="13">
        <v>100</v>
      </c>
      <c r="I34" s="17">
        <v>0</v>
      </c>
      <c r="J34" s="17">
        <f t="shared" si="0"/>
        <v>0</v>
      </c>
      <c r="K34" s="17">
        <f t="shared" si="1"/>
        <v>0</v>
      </c>
      <c r="L34" s="17"/>
      <c r="M34" s="13"/>
    </row>
    <row r="35" spans="1:13" s="16" customFormat="1" ht="36" x14ac:dyDescent="0.25">
      <c r="A35" s="13">
        <v>21</v>
      </c>
      <c r="B35" s="9" t="s">
        <v>127</v>
      </c>
      <c r="C35" s="9" t="s">
        <v>125</v>
      </c>
      <c r="D35" s="23" t="s">
        <v>79</v>
      </c>
      <c r="E35" s="9"/>
      <c r="F35" s="13">
        <v>800</v>
      </c>
      <c r="G35" s="15">
        <f t="shared" si="2"/>
        <v>1200</v>
      </c>
      <c r="H35" s="13">
        <v>100</v>
      </c>
      <c r="I35" s="17">
        <v>0</v>
      </c>
      <c r="J35" s="17">
        <f t="shared" si="0"/>
        <v>0</v>
      </c>
      <c r="K35" s="17">
        <f t="shared" si="1"/>
        <v>0</v>
      </c>
      <c r="L35" s="17"/>
      <c r="M35" s="13"/>
    </row>
    <row r="36" spans="1:13" s="16" customFormat="1" ht="22.8" customHeight="1" x14ac:dyDescent="0.25">
      <c r="A36" s="13">
        <v>22</v>
      </c>
      <c r="B36" s="9" t="s">
        <v>41</v>
      </c>
      <c r="C36" s="9" t="s">
        <v>39</v>
      </c>
      <c r="D36" s="2" t="s">
        <v>9</v>
      </c>
      <c r="E36" s="1" t="s">
        <v>120</v>
      </c>
      <c r="F36" s="13">
        <v>3000</v>
      </c>
      <c r="G36" s="15">
        <f t="shared" si="2"/>
        <v>4500</v>
      </c>
      <c r="H36" s="13">
        <v>1000</v>
      </c>
      <c r="I36" s="17">
        <v>0</v>
      </c>
      <c r="J36" s="17">
        <f t="shared" si="0"/>
        <v>0</v>
      </c>
      <c r="K36" s="17">
        <f t="shared" si="1"/>
        <v>0</v>
      </c>
      <c r="L36" s="17"/>
      <c r="M36" s="13"/>
    </row>
    <row r="37" spans="1:13" s="16" customFormat="1" ht="30.6" customHeight="1" x14ac:dyDescent="0.25">
      <c r="A37" s="13">
        <v>23</v>
      </c>
      <c r="B37" s="9" t="s">
        <v>41</v>
      </c>
      <c r="C37" s="9" t="s">
        <v>134</v>
      </c>
      <c r="D37" s="2" t="s">
        <v>88</v>
      </c>
      <c r="E37" s="1" t="s">
        <v>15</v>
      </c>
      <c r="F37" s="13">
        <v>1500</v>
      </c>
      <c r="G37" s="15">
        <f t="shared" si="2"/>
        <v>2250</v>
      </c>
      <c r="H37" s="13">
        <v>500</v>
      </c>
      <c r="I37" s="17">
        <v>0</v>
      </c>
      <c r="J37" s="17">
        <f t="shared" si="0"/>
        <v>0</v>
      </c>
      <c r="K37" s="17">
        <f t="shared" si="1"/>
        <v>0</v>
      </c>
      <c r="L37" s="17"/>
      <c r="M37" s="13"/>
    </row>
    <row r="38" spans="1:13" s="16" customFormat="1" ht="21.6" customHeight="1" x14ac:dyDescent="0.25">
      <c r="A38" s="13">
        <v>24</v>
      </c>
      <c r="B38" s="9" t="s">
        <v>41</v>
      </c>
      <c r="C38" s="9" t="s">
        <v>38</v>
      </c>
      <c r="D38" s="13" t="s">
        <v>90</v>
      </c>
      <c r="E38" s="9" t="s">
        <v>89</v>
      </c>
      <c r="F38" s="13">
        <v>500</v>
      </c>
      <c r="G38" s="15">
        <f t="shared" si="2"/>
        <v>750</v>
      </c>
      <c r="H38" s="13">
        <v>500</v>
      </c>
      <c r="I38" s="17">
        <v>0</v>
      </c>
      <c r="J38" s="17">
        <f t="shared" si="0"/>
        <v>0</v>
      </c>
      <c r="K38" s="17">
        <f t="shared" si="1"/>
        <v>0</v>
      </c>
      <c r="L38" s="17"/>
      <c r="M38" s="13"/>
    </row>
    <row r="39" spans="1:13" s="16" customFormat="1" ht="33.6" customHeight="1" x14ac:dyDescent="0.25">
      <c r="A39" s="13">
        <v>25</v>
      </c>
      <c r="B39" s="9" t="s">
        <v>42</v>
      </c>
      <c r="C39" s="9" t="s">
        <v>38</v>
      </c>
      <c r="D39" s="9" t="s">
        <v>43</v>
      </c>
      <c r="E39" s="9" t="s">
        <v>121</v>
      </c>
      <c r="F39" s="13">
        <v>24000</v>
      </c>
      <c r="G39" s="15">
        <f t="shared" si="2"/>
        <v>36000</v>
      </c>
      <c r="H39" s="13">
        <v>2000</v>
      </c>
      <c r="I39" s="17">
        <v>0</v>
      </c>
      <c r="J39" s="17">
        <f t="shared" si="0"/>
        <v>0</v>
      </c>
      <c r="K39" s="17">
        <f t="shared" si="1"/>
        <v>0</v>
      </c>
      <c r="L39" s="17"/>
      <c r="M39" s="13"/>
    </row>
    <row r="40" spans="1:13" s="16" customFormat="1" ht="57" customHeight="1" x14ac:dyDescent="0.25">
      <c r="A40" s="13">
        <v>26</v>
      </c>
      <c r="B40" s="9" t="s">
        <v>44</v>
      </c>
      <c r="C40" s="9" t="s">
        <v>95</v>
      </c>
      <c r="D40" s="2" t="s">
        <v>13</v>
      </c>
      <c r="E40" s="1" t="s">
        <v>123</v>
      </c>
      <c r="F40" s="13">
        <v>5000</v>
      </c>
      <c r="G40" s="15">
        <f t="shared" si="2"/>
        <v>7500</v>
      </c>
      <c r="H40" s="13">
        <v>1000</v>
      </c>
      <c r="I40" s="17">
        <v>0</v>
      </c>
      <c r="J40" s="17">
        <f t="shared" si="0"/>
        <v>0</v>
      </c>
      <c r="K40" s="17">
        <f t="shared" si="1"/>
        <v>0</v>
      </c>
      <c r="L40" s="17"/>
      <c r="M40" s="9" t="s">
        <v>96</v>
      </c>
    </row>
    <row r="41" spans="1:13" s="16" customFormat="1" ht="18.600000000000001" customHeight="1" x14ac:dyDescent="0.25">
      <c r="A41" s="13">
        <v>27</v>
      </c>
      <c r="B41" s="9" t="s">
        <v>45</v>
      </c>
      <c r="C41" s="9" t="s">
        <v>39</v>
      </c>
      <c r="D41" s="2" t="s">
        <v>12</v>
      </c>
      <c r="E41" s="1" t="s">
        <v>1</v>
      </c>
      <c r="F41" s="13">
        <v>30000</v>
      </c>
      <c r="G41" s="15">
        <f t="shared" si="2"/>
        <v>45000</v>
      </c>
      <c r="H41" s="13">
        <v>4000</v>
      </c>
      <c r="I41" s="17">
        <v>0</v>
      </c>
      <c r="J41" s="17">
        <f t="shared" si="0"/>
        <v>0</v>
      </c>
      <c r="K41" s="17">
        <f t="shared" si="1"/>
        <v>0</v>
      </c>
      <c r="L41" s="17"/>
      <c r="M41" s="13"/>
    </row>
    <row r="42" spans="1:13" s="16" customFormat="1" ht="50.4" customHeight="1" x14ac:dyDescent="0.25">
      <c r="A42" s="13">
        <v>28</v>
      </c>
      <c r="B42" s="9" t="s">
        <v>46</v>
      </c>
      <c r="C42" s="9" t="s">
        <v>35</v>
      </c>
      <c r="D42" s="2" t="s">
        <v>14</v>
      </c>
      <c r="E42" s="1" t="s">
        <v>131</v>
      </c>
      <c r="F42" s="13">
        <v>6000</v>
      </c>
      <c r="G42" s="15">
        <f t="shared" si="2"/>
        <v>9000</v>
      </c>
      <c r="H42" s="13">
        <v>3000</v>
      </c>
      <c r="I42" s="17">
        <v>0</v>
      </c>
      <c r="J42" s="17">
        <f t="shared" si="0"/>
        <v>0</v>
      </c>
      <c r="K42" s="17">
        <f t="shared" si="1"/>
        <v>0</v>
      </c>
      <c r="L42" s="17"/>
      <c r="M42" s="13"/>
    </row>
    <row r="43" spans="1:13" s="16" customFormat="1" ht="26.4" customHeight="1" x14ac:dyDescent="0.25">
      <c r="A43" s="13">
        <v>29</v>
      </c>
      <c r="B43" s="9" t="s">
        <v>47</v>
      </c>
      <c r="C43" s="9" t="s">
        <v>134</v>
      </c>
      <c r="D43" s="23" t="s">
        <v>122</v>
      </c>
      <c r="E43" s="30" t="s">
        <v>132</v>
      </c>
      <c r="F43" s="13">
        <v>1600</v>
      </c>
      <c r="G43" s="15">
        <f t="shared" si="2"/>
        <v>2400</v>
      </c>
      <c r="H43" s="13">
        <v>400</v>
      </c>
      <c r="I43" s="17">
        <v>0</v>
      </c>
      <c r="J43" s="17">
        <f t="shared" si="0"/>
        <v>0</v>
      </c>
      <c r="K43" s="17">
        <f t="shared" si="1"/>
        <v>0</v>
      </c>
      <c r="L43" s="17"/>
      <c r="M43" s="13"/>
    </row>
    <row r="44" spans="1:13" s="31" customFormat="1" ht="52.2" customHeight="1" x14ac:dyDescent="0.3">
      <c r="A44" s="13">
        <v>30</v>
      </c>
      <c r="B44" s="9" t="s">
        <v>124</v>
      </c>
      <c r="C44" s="9" t="s">
        <v>72</v>
      </c>
      <c r="D44" s="2" t="s">
        <v>126</v>
      </c>
      <c r="E44" s="1" t="s">
        <v>133</v>
      </c>
      <c r="F44" s="13">
        <v>600</v>
      </c>
      <c r="G44" s="15">
        <f t="shared" si="2"/>
        <v>900</v>
      </c>
      <c r="H44" s="13">
        <v>300</v>
      </c>
      <c r="I44" s="17">
        <v>0</v>
      </c>
      <c r="J44" s="17">
        <f t="shared" ref="J44" si="3">I44*F44</f>
        <v>0</v>
      </c>
      <c r="K44" s="17">
        <f t="shared" ref="K44" si="4">I44*G44</f>
        <v>0</v>
      </c>
      <c r="L44" s="17"/>
      <c r="M44" s="13"/>
    </row>
    <row r="45" spans="1:13" s="16" customFormat="1" ht="26.4" customHeight="1" x14ac:dyDescent="0.25">
      <c r="A45" s="35"/>
      <c r="B45" s="35"/>
      <c r="C45" s="35"/>
      <c r="D45" s="35"/>
      <c r="E45" s="35"/>
      <c r="F45" s="35"/>
      <c r="G45" s="35"/>
      <c r="H45" s="35"/>
      <c r="I45" s="28" t="s">
        <v>105</v>
      </c>
      <c r="J45" s="28">
        <f>SUM(J15:J44)</f>
        <v>0</v>
      </c>
      <c r="K45" s="28">
        <f>SUM(K15:K44)</f>
        <v>0</v>
      </c>
      <c r="L45" s="28"/>
      <c r="M45" s="29"/>
    </row>
    <row r="46" spans="1:13" s="4" customFormat="1" ht="20.399999999999999" customHeight="1" x14ac:dyDescent="0.3">
      <c r="A46" s="56" t="s">
        <v>69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s="3" customFormat="1" ht="32.4" customHeight="1" x14ac:dyDescent="0.3">
      <c r="A47" s="58" t="s">
        <v>61</v>
      </c>
      <c r="B47" s="58"/>
      <c r="C47" s="58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s="3" customFormat="1" ht="28.2" customHeight="1" x14ac:dyDescent="0.3">
      <c r="A48" s="58" t="s">
        <v>62</v>
      </c>
      <c r="B48" s="58"/>
      <c r="C48" s="58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s="3" customFormat="1" ht="46.8" customHeight="1" x14ac:dyDescent="0.3">
      <c r="A49" s="51" t="s">
        <v>63</v>
      </c>
      <c r="B49" s="51"/>
      <c r="C49" s="51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s="3" customFormat="1" ht="41.4" customHeight="1" x14ac:dyDescent="0.3">
      <c r="A50" s="51" t="s">
        <v>102</v>
      </c>
      <c r="B50" s="51"/>
      <c r="C50" s="51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s="3" customFormat="1" ht="41.4" customHeight="1" x14ac:dyDescent="0.3">
      <c r="A51" s="51" t="s">
        <v>97</v>
      </c>
      <c r="B51" s="51"/>
      <c r="C51" s="51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s="3" customFormat="1" ht="29.4" customHeight="1" x14ac:dyDescent="0.3">
      <c r="A52" s="32" t="s">
        <v>100</v>
      </c>
      <c r="B52" s="33"/>
      <c r="C52" s="34"/>
      <c r="D52" s="24"/>
      <c r="E52" s="25"/>
      <c r="F52" s="25"/>
      <c r="G52" s="25"/>
      <c r="H52" s="25"/>
      <c r="I52" s="25"/>
      <c r="J52" s="25"/>
      <c r="K52" s="25"/>
      <c r="L52" s="25"/>
      <c r="M52" s="26"/>
    </row>
    <row r="53" spans="1:13" s="3" customFormat="1" ht="33" customHeight="1" x14ac:dyDescent="0.3">
      <c r="A53" s="32" t="s">
        <v>101</v>
      </c>
      <c r="B53" s="33"/>
      <c r="C53" s="34"/>
      <c r="D53" s="24"/>
      <c r="E53" s="25"/>
      <c r="F53" s="25"/>
      <c r="G53" s="25"/>
      <c r="H53" s="25"/>
      <c r="I53" s="25"/>
      <c r="J53" s="25"/>
      <c r="K53" s="25"/>
      <c r="L53" s="25"/>
      <c r="M53" s="26"/>
    </row>
    <row r="54" spans="1:13" s="3" customFormat="1" ht="41.4" customHeight="1" x14ac:dyDescent="0.3">
      <c r="A54" s="32" t="s">
        <v>98</v>
      </c>
      <c r="B54" s="33"/>
      <c r="C54" s="34"/>
      <c r="D54" s="24"/>
      <c r="E54" s="25"/>
      <c r="F54" s="25"/>
      <c r="G54" s="25"/>
      <c r="H54" s="25"/>
      <c r="I54" s="25"/>
      <c r="J54" s="25"/>
      <c r="K54" s="25"/>
      <c r="L54" s="25"/>
      <c r="M54" s="26"/>
    </row>
    <row r="55" spans="1:13" s="3" customFormat="1" ht="41.4" customHeight="1" x14ac:dyDescent="0.3">
      <c r="A55" s="32" t="s">
        <v>112</v>
      </c>
      <c r="B55" s="33"/>
      <c r="C55" s="34"/>
      <c r="D55" s="24"/>
      <c r="E55" s="25"/>
      <c r="F55" s="25"/>
      <c r="G55" s="25"/>
      <c r="H55" s="25"/>
      <c r="I55" s="25"/>
      <c r="J55" s="25"/>
      <c r="K55" s="25"/>
      <c r="L55" s="25"/>
      <c r="M55" s="26"/>
    </row>
    <row r="56" spans="1:13" s="3" customFormat="1" ht="34.799999999999997" customHeight="1" x14ac:dyDescent="0.3">
      <c r="A56" s="32" t="s">
        <v>104</v>
      </c>
      <c r="B56" s="33"/>
      <c r="C56" s="34"/>
      <c r="D56" s="24"/>
      <c r="E56" s="25"/>
      <c r="F56" s="25"/>
      <c r="G56" s="25"/>
      <c r="H56" s="25"/>
      <c r="I56" s="25"/>
      <c r="J56" s="25"/>
      <c r="K56" s="25"/>
      <c r="L56" s="25"/>
      <c r="M56" s="26"/>
    </row>
    <row r="57" spans="1:13" s="3" customFormat="1" ht="35.4" customHeight="1" x14ac:dyDescent="0.3">
      <c r="A57" s="32" t="s">
        <v>103</v>
      </c>
      <c r="B57" s="33"/>
      <c r="C57" s="34"/>
      <c r="D57" s="24"/>
      <c r="E57" s="25"/>
      <c r="F57" s="25"/>
      <c r="G57" s="25"/>
      <c r="H57" s="25"/>
      <c r="I57" s="25"/>
      <c r="J57" s="25"/>
      <c r="K57" s="25"/>
      <c r="L57" s="25"/>
      <c r="M57" s="26"/>
    </row>
    <row r="58" spans="1:13" s="3" customFormat="1" ht="46.8" customHeight="1" x14ac:dyDescent="0.3">
      <c r="A58" s="51" t="s">
        <v>64</v>
      </c>
      <c r="B58" s="51"/>
      <c r="C58" s="51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s="3" customFormat="1" ht="46.8" customHeight="1" x14ac:dyDescent="0.3">
      <c r="A59" s="51" t="s">
        <v>65</v>
      </c>
      <c r="B59" s="51"/>
      <c r="C59" s="51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s="19" customFormat="1" ht="46.8" customHeight="1" x14ac:dyDescent="0.3">
      <c r="A60" s="49" t="s">
        <v>66</v>
      </c>
      <c r="B60" s="49"/>
      <c r="C60" s="49"/>
      <c r="D60" s="52"/>
      <c r="E60" s="53"/>
      <c r="F60" s="53"/>
      <c r="G60" s="53"/>
      <c r="H60" s="53"/>
      <c r="I60" s="53"/>
      <c r="J60" s="53"/>
      <c r="K60" s="53"/>
      <c r="L60" s="53"/>
      <c r="M60" s="54"/>
    </row>
    <row r="61" spans="1:13" s="20" customFormat="1" ht="26.4" customHeight="1" x14ac:dyDescent="0.3">
      <c r="A61" s="50" t="s">
        <v>67</v>
      </c>
      <c r="B61" s="50"/>
      <c r="C61" s="50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46.8" customHeight="1" x14ac:dyDescent="0.3">
      <c r="A62" s="48" t="s">
        <v>70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s="21" customFormat="1" ht="15.6" customHeight="1" x14ac:dyDescent="0.3">
      <c r="A63" s="48" t="s">
        <v>68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s="16" customFormat="1" x14ac:dyDescent="0.3">
      <c r="B64" s="18"/>
      <c r="C64" s="18"/>
      <c r="D64" s="4"/>
      <c r="E64" s="5"/>
      <c r="F64" s="4"/>
      <c r="G64"/>
      <c r="H64"/>
      <c r="I64"/>
      <c r="J64"/>
      <c r="K64"/>
      <c r="L64"/>
      <c r="M64"/>
    </row>
  </sheetData>
  <mergeCells count="52">
    <mergeCell ref="M17:M18"/>
    <mergeCell ref="A46:M46"/>
    <mergeCell ref="D47:M47"/>
    <mergeCell ref="D48:M48"/>
    <mergeCell ref="D49:M49"/>
    <mergeCell ref="M21:M22"/>
    <mergeCell ref="A47:C47"/>
    <mergeCell ref="A48:C48"/>
    <mergeCell ref="A49:C49"/>
    <mergeCell ref="A63:M63"/>
    <mergeCell ref="A60:C60"/>
    <mergeCell ref="A61:C61"/>
    <mergeCell ref="A50:C50"/>
    <mergeCell ref="A58:C58"/>
    <mergeCell ref="A59:C59"/>
    <mergeCell ref="D58:M58"/>
    <mergeCell ref="D59:M59"/>
    <mergeCell ref="D60:M60"/>
    <mergeCell ref="D61:M61"/>
    <mergeCell ref="A62:M62"/>
    <mergeCell ref="A51:C51"/>
    <mergeCell ref="A55:C55"/>
    <mergeCell ref="A52:C52"/>
    <mergeCell ref="A53:C53"/>
    <mergeCell ref="D50:M50"/>
    <mergeCell ref="A5:M5"/>
    <mergeCell ref="A4:M4"/>
    <mergeCell ref="A3:M3"/>
    <mergeCell ref="A2:M2"/>
    <mergeCell ref="A1:M1"/>
    <mergeCell ref="D9:M9"/>
    <mergeCell ref="D8:M8"/>
    <mergeCell ref="D7:M7"/>
    <mergeCell ref="A6:C6"/>
    <mergeCell ref="A7:C7"/>
    <mergeCell ref="A8:C8"/>
    <mergeCell ref="A9:C9"/>
    <mergeCell ref="D6:M6"/>
    <mergeCell ref="D10:M10"/>
    <mergeCell ref="A10:C10"/>
    <mergeCell ref="M15:M16"/>
    <mergeCell ref="D13:M13"/>
    <mergeCell ref="D12:M12"/>
    <mergeCell ref="D11:M11"/>
    <mergeCell ref="A11:C11"/>
    <mergeCell ref="A12:C12"/>
    <mergeCell ref="A13:C13"/>
    <mergeCell ref="A56:C56"/>
    <mergeCell ref="A57:C57"/>
    <mergeCell ref="A45:H45"/>
    <mergeCell ref="D51:M51"/>
    <mergeCell ref="A54:C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dcterms:created xsi:type="dcterms:W3CDTF">2021-06-16T10:39:48Z</dcterms:created>
  <dcterms:modified xsi:type="dcterms:W3CDTF">2024-04-26T11:06:38Z</dcterms:modified>
</cp:coreProperties>
</file>