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...-2023 PIECZYWO\2. DOKUMENTACJA DO POSTĘPOWANIA\NA STRONĘ\"/>
    </mc:Choice>
  </mc:AlternateContent>
  <bookViews>
    <workbookView xWindow="0" yWindow="0" windowWidth="23040" windowHeight="9096" firstSheet="14" activeTab="18"/>
  </bookViews>
  <sheets>
    <sheet name="BW Plus Hotel Rzeszów" sheetId="1" r:id="rId1"/>
    <sheet name="Halo Toruń" sheetId="5" r:id="rId2"/>
    <sheet name="Huzar" sheetId="2" r:id="rId3"/>
    <sheet name="Ikar" sheetId="3" r:id="rId4"/>
    <sheet name="Kapitan" sheetId="4" r:id="rId5"/>
    <sheet name="Reymont" sheetId="6" r:id="rId6"/>
    <sheet name="Wieniawa" sheetId="7" r:id="rId7"/>
    <sheet name="Geovita Dąbki" sheetId="10" r:id="rId8"/>
    <sheet name="Geovita Dźwiżyno" sheetId="11" r:id="rId9"/>
    <sheet name="Geovita Jadwisin" sheetId="12" r:id="rId10"/>
    <sheet name="Geovita Lądek-Zdrój" sheetId="13" r:id="rId11"/>
    <sheet name="Perła Bieszczadów" sheetId="14" r:id="rId12"/>
    <sheet name="Hampton by Hilton Gdańsk Airpor" sheetId="15" r:id="rId13"/>
    <sheet name="Hampton by Hilton Warsaw Airpor" sheetId="16" r:id="rId14"/>
    <sheet name="Holtur" sheetId="17" r:id="rId15"/>
    <sheet name="Halo Szczyrk" sheetId="19" r:id="rId16"/>
    <sheet name="Golden Tulip Gdańsk" sheetId="20" r:id="rId17"/>
    <sheet name="Golden Tulip Miedzyzdroje" sheetId="21" r:id="rId18"/>
    <sheet name="Courtyard by Marriott Warszawa " sheetId="22" r:id="rId19"/>
  </sheets>
  <definedNames>
    <definedName name="_xlnm._FilterDatabase" localSheetId="0" hidden="1">'BW Plus Hotel Rzeszów'!$A$3:$F$13</definedName>
    <definedName name="_xlnm._FilterDatabase" localSheetId="1" hidden="1">'Halo Toruń'!$A$3:$F$3</definedName>
    <definedName name="_xlnm._FilterDatabase" localSheetId="2" hidden="1">Huzar!$A$3:$F$3</definedName>
    <definedName name="_xlnm._FilterDatabase" localSheetId="3" hidden="1">Ikar!$A$3:$F$3</definedName>
    <definedName name="_xlnm._FilterDatabase" localSheetId="4" hidden="1">Kapitan!$A$3:$F$3</definedName>
    <definedName name="_xlnm._FilterDatabase" localSheetId="5" hidden="1">Reymont!$A$3:$F$13</definedName>
    <definedName name="_xlnm._FilterDatabase" localSheetId="6" hidden="1">Wieniawa!$A$3:$F$13</definedName>
    <definedName name="_xlnm.Print_Area" localSheetId="0">'BW Plus Hotel Rzeszów'!$A$1:$K$22</definedName>
    <definedName name="_xlnm.Print_Area" localSheetId="9">'Geovita Jadwisin'!$A$1:$K$25</definedName>
    <definedName name="_xlnm.Print_Area" localSheetId="16">'Golden Tulip Gdańsk'!$A$1:$K$33</definedName>
    <definedName name="_xlnm.Print_Area" localSheetId="17">'Golden Tulip Miedzyzdroje'!$A$1:$K$39</definedName>
    <definedName name="_xlnm.Print_Area" localSheetId="1">'Halo Toruń'!$A$1:$K$24</definedName>
    <definedName name="_xlnm.Print_Area" localSheetId="13">'Hampton by Hilton Warsaw Airpor'!$A$1:$K$30</definedName>
    <definedName name="_xlnm.Print_Area" localSheetId="14">Holtur!$A$1:$K$32</definedName>
    <definedName name="_xlnm.Print_Area" localSheetId="2">Huzar!$A$1:$K$23</definedName>
    <definedName name="_xlnm.Print_Area" localSheetId="3">Ikar!$A$1:$K$33</definedName>
    <definedName name="_xlnm.Print_Area" localSheetId="4">Kapitan!$A$1:$K$21</definedName>
    <definedName name="_xlnm.Print_Area" localSheetId="5">Reymont!$A$1:$K$25</definedName>
    <definedName name="_xlnm.Print_Area" localSheetId="6">Wieniawa!$A$1:$K$25</definedName>
  </definedNames>
  <calcPr calcId="152511"/>
</workbook>
</file>

<file path=xl/calcChain.xml><?xml version="1.0" encoding="utf-8"?>
<calcChain xmlns="http://schemas.openxmlformats.org/spreadsheetml/2006/main">
  <c r="K14" i="10" l="1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K14" i="7" l="1"/>
  <c r="H5" i="22" l="1"/>
  <c r="K5" i="22" s="1"/>
  <c r="H12" i="21"/>
  <c r="K12" i="21" s="1"/>
  <c r="H11" i="21"/>
  <c r="K11" i="21" s="1"/>
  <c r="H10" i="21"/>
  <c r="K10" i="21" s="1"/>
  <c r="H9" i="21"/>
  <c r="K9" i="21" s="1"/>
  <c r="H8" i="21"/>
  <c r="K8" i="21" s="1"/>
  <c r="H7" i="21"/>
  <c r="K7" i="21" s="1"/>
  <c r="H6" i="21"/>
  <c r="K6" i="21" s="1"/>
  <c r="H5" i="21"/>
  <c r="K5" i="21" s="1"/>
  <c r="H9" i="20"/>
  <c r="K9" i="20" s="1"/>
  <c r="H8" i="20"/>
  <c r="K8" i="20" s="1"/>
  <c r="H7" i="20"/>
  <c r="K7" i="20" s="1"/>
  <c r="H6" i="20"/>
  <c r="K6" i="20" s="1"/>
  <c r="H5" i="20"/>
  <c r="K5" i="20" s="1"/>
  <c r="H5" i="19"/>
  <c r="K5" i="19" s="1"/>
  <c r="H6" i="19"/>
  <c r="K6" i="19" s="1"/>
  <c r="H7" i="19"/>
  <c r="K7" i="19" s="1"/>
  <c r="H8" i="19"/>
  <c r="K8" i="19" s="1"/>
  <c r="H9" i="19"/>
  <c r="K9" i="19" s="1"/>
  <c r="H10" i="19"/>
  <c r="K10" i="19" s="1"/>
  <c r="H11" i="19"/>
  <c r="K11" i="19" s="1"/>
  <c r="H12" i="19"/>
  <c r="K12" i="19" s="1"/>
  <c r="H13" i="19"/>
  <c r="K13" i="19" s="1"/>
  <c r="H14" i="19"/>
  <c r="K14" i="19" s="1"/>
  <c r="H15" i="19"/>
  <c r="K15" i="19" s="1"/>
  <c r="H16" i="19"/>
  <c r="K16" i="19"/>
  <c r="H17" i="19"/>
  <c r="K17" i="19" s="1"/>
  <c r="H18" i="19"/>
  <c r="K18" i="19" s="1"/>
  <c r="H19" i="19"/>
  <c r="K19" i="19" s="1"/>
  <c r="H20" i="19"/>
  <c r="K20" i="19" s="1"/>
  <c r="H9" i="17"/>
  <c r="K9" i="17" s="1"/>
  <c r="H8" i="17"/>
  <c r="K8" i="17" s="1"/>
  <c r="H7" i="17"/>
  <c r="K7" i="17" s="1"/>
  <c r="H6" i="17"/>
  <c r="K6" i="17" s="1"/>
  <c r="H5" i="17"/>
  <c r="K5" i="17" s="1"/>
  <c r="H10" i="16"/>
  <c r="K10" i="16" s="1"/>
  <c r="H9" i="16"/>
  <c r="K9" i="16" s="1"/>
  <c r="H8" i="16"/>
  <c r="K8" i="16" s="1"/>
  <c r="H7" i="16"/>
  <c r="K7" i="16" s="1"/>
  <c r="H6" i="16"/>
  <c r="K6" i="16" s="1"/>
  <c r="H5" i="16"/>
  <c r="K5" i="16" s="1"/>
  <c r="H20" i="15"/>
  <c r="K20" i="15" s="1"/>
  <c r="H19" i="15"/>
  <c r="K19" i="15" s="1"/>
  <c r="H18" i="15"/>
  <c r="K18" i="15" s="1"/>
  <c r="H17" i="15"/>
  <c r="K17" i="15" s="1"/>
  <c r="H16" i="15"/>
  <c r="K16" i="15" s="1"/>
  <c r="H15" i="15"/>
  <c r="K15" i="15" s="1"/>
  <c r="H14" i="15"/>
  <c r="K14" i="15" s="1"/>
  <c r="H13" i="15"/>
  <c r="K13" i="15" s="1"/>
  <c r="H12" i="15"/>
  <c r="K12" i="15" s="1"/>
  <c r="H11" i="15"/>
  <c r="K11" i="15" s="1"/>
  <c r="H10" i="15"/>
  <c r="K10" i="15" s="1"/>
  <c r="H9" i="15"/>
  <c r="K9" i="15" s="1"/>
  <c r="H8" i="15"/>
  <c r="K8" i="15" s="1"/>
  <c r="H7" i="15"/>
  <c r="K7" i="15" s="1"/>
  <c r="H6" i="15"/>
  <c r="K6" i="15" s="1"/>
  <c r="H5" i="15"/>
  <c r="K5" i="15" s="1"/>
  <c r="K20" i="22" l="1"/>
  <c r="K13" i="21"/>
  <c r="K10" i="20"/>
  <c r="K21" i="19"/>
  <c r="K10" i="17"/>
  <c r="K11" i="16"/>
  <c r="K21" i="15"/>
  <c r="H13" i="14"/>
  <c r="K13" i="14" s="1"/>
  <c r="H12" i="14"/>
  <c r="K12" i="14" s="1"/>
  <c r="H11" i="14"/>
  <c r="K11" i="14" s="1"/>
  <c r="H10" i="14"/>
  <c r="K10" i="14" s="1"/>
  <c r="H9" i="14"/>
  <c r="K9" i="14" s="1"/>
  <c r="H8" i="14"/>
  <c r="K8" i="14" s="1"/>
  <c r="H7" i="14"/>
  <c r="K7" i="14" s="1"/>
  <c r="H6" i="14"/>
  <c r="K6" i="14" s="1"/>
  <c r="H5" i="14"/>
  <c r="K5" i="14" s="1"/>
  <c r="H13" i="13"/>
  <c r="K13" i="13" s="1"/>
  <c r="H12" i="13"/>
  <c r="K12" i="13" s="1"/>
  <c r="H11" i="13"/>
  <c r="K11" i="13" s="1"/>
  <c r="H10" i="13"/>
  <c r="K10" i="13" s="1"/>
  <c r="H9" i="13"/>
  <c r="K9" i="13" s="1"/>
  <c r="H8" i="13"/>
  <c r="K8" i="13" s="1"/>
  <c r="H7" i="13"/>
  <c r="K7" i="13" s="1"/>
  <c r="H6" i="13"/>
  <c r="K6" i="13" s="1"/>
  <c r="H5" i="13"/>
  <c r="K5" i="13" s="1"/>
  <c r="H13" i="12"/>
  <c r="K13" i="12" s="1"/>
  <c r="H12" i="12"/>
  <c r="K12" i="12" s="1"/>
  <c r="H11" i="12"/>
  <c r="K11" i="12" s="1"/>
  <c r="H10" i="12"/>
  <c r="K10" i="12" s="1"/>
  <c r="H9" i="12"/>
  <c r="K9" i="12" s="1"/>
  <c r="H8" i="12"/>
  <c r="K8" i="12" s="1"/>
  <c r="H7" i="12"/>
  <c r="K7" i="12" s="1"/>
  <c r="H6" i="12"/>
  <c r="K6" i="12" s="1"/>
  <c r="H5" i="12"/>
  <c r="K5" i="12" s="1"/>
  <c r="K14" i="14" l="1"/>
  <c r="K14" i="13"/>
  <c r="K14" i="12"/>
  <c r="H14" i="11"/>
  <c r="K14" i="11" s="1"/>
  <c r="H13" i="11"/>
  <c r="K13" i="11" s="1"/>
  <c r="H12" i="11"/>
  <c r="K12" i="11" s="1"/>
  <c r="H11" i="11"/>
  <c r="K11" i="11" s="1"/>
  <c r="H10" i="11"/>
  <c r="K10" i="11" s="1"/>
  <c r="H9" i="11"/>
  <c r="K9" i="11" s="1"/>
  <c r="H8" i="11"/>
  <c r="K8" i="11" s="1"/>
  <c r="H7" i="11"/>
  <c r="K7" i="11" s="1"/>
  <c r="H6" i="11"/>
  <c r="K6" i="11" s="1"/>
  <c r="H5" i="11"/>
  <c r="K5" i="11" s="1"/>
  <c r="K15" i="11" l="1"/>
  <c r="H13" i="10"/>
  <c r="K13" i="10" s="1"/>
  <c r="H12" i="10"/>
  <c r="K12" i="10" s="1"/>
  <c r="H11" i="10"/>
  <c r="K11" i="10" s="1"/>
  <c r="H10" i="10"/>
  <c r="K10" i="10" s="1"/>
  <c r="H9" i="10"/>
  <c r="K9" i="10" s="1"/>
  <c r="H8" i="10"/>
  <c r="K8" i="10" s="1"/>
  <c r="H7" i="10"/>
  <c r="K7" i="10" s="1"/>
  <c r="H6" i="10"/>
  <c r="K6" i="10" s="1"/>
  <c r="H5" i="10"/>
  <c r="K5" i="10" s="1"/>
  <c r="K7" i="7"/>
  <c r="K8" i="7"/>
  <c r="K9" i="7"/>
  <c r="K10" i="7"/>
  <c r="K11" i="7"/>
  <c r="K12" i="7"/>
  <c r="K13" i="7"/>
  <c r="H7" i="7"/>
  <c r="H8" i="7"/>
  <c r="H9" i="7"/>
  <c r="H10" i="7"/>
  <c r="H11" i="7"/>
  <c r="H12" i="7"/>
  <c r="H13" i="7"/>
  <c r="H6" i="7"/>
  <c r="K6" i="7" s="1"/>
  <c r="H5" i="7"/>
  <c r="K5" i="7" s="1"/>
  <c r="K12" i="5"/>
  <c r="K14" i="1"/>
  <c r="K14" i="6"/>
  <c r="K7" i="6"/>
  <c r="K8" i="6"/>
  <c r="K9" i="6"/>
  <c r="K10" i="6"/>
  <c r="K11" i="6"/>
  <c r="K12" i="6"/>
  <c r="K13" i="6"/>
  <c r="H7" i="6"/>
  <c r="H8" i="6"/>
  <c r="H9" i="6"/>
  <c r="H10" i="6"/>
  <c r="H11" i="6"/>
  <c r="H12" i="6"/>
  <c r="H13" i="6"/>
  <c r="H6" i="6"/>
  <c r="K6" i="6" s="1"/>
  <c r="H5" i="6"/>
  <c r="K5" i="6" s="1"/>
  <c r="K7" i="4"/>
  <c r="H6" i="4"/>
  <c r="K6" i="4" s="1"/>
  <c r="H5" i="4"/>
  <c r="K5" i="4" s="1"/>
  <c r="K6" i="3"/>
  <c r="K7" i="3"/>
  <c r="K8" i="3"/>
  <c r="K9" i="3"/>
  <c r="K10" i="3"/>
  <c r="K11" i="3"/>
  <c r="K22" i="3" s="1"/>
  <c r="K12" i="3"/>
  <c r="K13" i="3"/>
  <c r="K14" i="3"/>
  <c r="K15" i="3"/>
  <c r="K16" i="3"/>
  <c r="K17" i="3"/>
  <c r="K18" i="3"/>
  <c r="K19" i="3"/>
  <c r="K20" i="3"/>
  <c r="K21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5" i="3"/>
  <c r="K5" i="3" s="1"/>
  <c r="K6" i="2"/>
  <c r="K8" i="2"/>
  <c r="K9" i="2"/>
  <c r="K10" i="2"/>
  <c r="K11" i="2"/>
  <c r="H8" i="2"/>
  <c r="H9" i="2"/>
  <c r="H10" i="2"/>
  <c r="H11" i="2"/>
  <c r="H7" i="2"/>
  <c r="K7" i="2" s="1"/>
  <c r="K12" i="2" s="1"/>
  <c r="H6" i="2"/>
  <c r="H5" i="2"/>
  <c r="K5" i="2" s="1"/>
  <c r="H11" i="5" l="1"/>
  <c r="K11" i="5" s="1"/>
  <c r="H10" i="5"/>
  <c r="K10" i="5" s="1"/>
  <c r="K9" i="5"/>
  <c r="H9" i="5"/>
  <c r="H8" i="5"/>
  <c r="K8" i="5" s="1"/>
  <c r="H7" i="5"/>
  <c r="K7" i="5" s="1"/>
  <c r="H6" i="5"/>
  <c r="K6" i="5" s="1"/>
  <c r="K5" i="5"/>
  <c r="H5" i="5"/>
  <c r="K6" i="1"/>
  <c r="K7" i="1"/>
  <c r="K8" i="1"/>
  <c r="K9" i="1"/>
  <c r="K10" i="1"/>
  <c r="K11" i="1"/>
  <c r="K12" i="1"/>
  <c r="K13" i="1"/>
  <c r="K5" i="1"/>
  <c r="H6" i="1"/>
  <c r="H7" i="1"/>
  <c r="H8" i="1"/>
  <c r="H9" i="1"/>
  <c r="H10" i="1"/>
  <c r="H11" i="1"/>
  <c r="H12" i="1"/>
  <c r="H13" i="1"/>
  <c r="H5" i="1"/>
</calcChain>
</file>

<file path=xl/sharedStrings.xml><?xml version="1.0" encoding="utf-8"?>
<sst xmlns="http://schemas.openxmlformats.org/spreadsheetml/2006/main" count="1259" uniqueCount="153">
  <si>
    <t>Lp.</t>
  </si>
  <si>
    <t>Nazwa produktu</t>
  </si>
  <si>
    <t>Opis asortymentu</t>
  </si>
  <si>
    <t>Gramatura sugerowana przez  Zamawiającego (g)</t>
  </si>
  <si>
    <t>Jednostka miary</t>
  </si>
  <si>
    <t>A</t>
  </si>
  <si>
    <t>B</t>
  </si>
  <si>
    <t>C</t>
  </si>
  <si>
    <t>D</t>
  </si>
  <si>
    <t>E</t>
  </si>
  <si>
    <t>1.</t>
  </si>
  <si>
    <t>szt.</t>
  </si>
  <si>
    <t>2.</t>
  </si>
  <si>
    <t>bagietka</t>
  </si>
  <si>
    <t>3.</t>
  </si>
  <si>
    <t>4.</t>
  </si>
  <si>
    <t xml:space="preserve">bułka z ziarnem </t>
  </si>
  <si>
    <t xml:space="preserve">z mąki pszenno- żytniej, z dodatkim ziaren, różnych,  kształt okrągły, zapach i smak swoisty dla danego rodzaju pieczywa, skórka wypieczona </t>
  </si>
  <si>
    <t>5.</t>
  </si>
  <si>
    <t>bułka grahamka</t>
  </si>
  <si>
    <t>z mąki graham na drożdżach, zapach 
i smak swoisty dla danego rodzaju pieczywa</t>
  </si>
  <si>
    <t>6.</t>
  </si>
  <si>
    <t>bułka maślana</t>
  </si>
  <si>
    <t>kształt dowolny, pszenna,drożdżowa z kruszonką, wypieczona, bez deformacji, dobry smak i zapach, sprężysty miąższ bez grudek mąki</t>
  </si>
  <si>
    <t>7.</t>
  </si>
  <si>
    <t>8.</t>
  </si>
  <si>
    <t>chałka pleciona z kruszonką</t>
  </si>
  <si>
    <t>podłużna, pszenna, drożdżowa, kształtna bez deformacji o jednolitym miąższu bez grudek, dobrze wypieczona, dobry smak i zapach</t>
  </si>
  <si>
    <t>9.</t>
  </si>
  <si>
    <t xml:space="preserve">chleb pszenno- żytni </t>
  </si>
  <si>
    <t>z maki pszennej i żytniej na zakwasie, dobrze wypieczony, skórka nie może odchodzić od środka, krojony, pakowany,  chleb nie może być krojony na gorąco</t>
  </si>
  <si>
    <t>10.</t>
  </si>
  <si>
    <t>chleb wiejski żytni</t>
  </si>
  <si>
    <t>żytni na zakwasie,dobrze wypieczony, chrupiąca skórka skórka, nie kruszący się, bez grudek mąki w miąższu, dobry smak i zapach, pakowany, krojony na życzenie klienta</t>
  </si>
  <si>
    <t>11.</t>
  </si>
  <si>
    <t>chleb razowy</t>
  </si>
  <si>
    <t>z mąki razowej na naturalnym kwasie chlebowym, dobrz ewypieczny,sprężysta skórka,nie kruszący się,równomiernie porowaty bez grudek mąki, krojony, znakowany, pakowany</t>
  </si>
  <si>
    <t>12.</t>
  </si>
  <si>
    <t xml:space="preserve">chleb razowy z dodatkami </t>
  </si>
  <si>
    <t>z mąki razowej na naturalnym kwasie chlebowym, z dodatkiem np. soi, ziarem słonecznika, siemienia lnianego, dobrze wypieczny, chrupiąca skórka, nie kruszący się, równomiernie porowaty bez grudek maki, krojony, pakowany, kształt prostokątny</t>
  </si>
  <si>
    <t>13.</t>
  </si>
  <si>
    <t>chleb na żur</t>
  </si>
  <si>
    <t>okrągły, z mąki pszennej i żytniej, dobrze wypieczony</t>
  </si>
  <si>
    <t>14.</t>
  </si>
  <si>
    <t>chleb tostowy</t>
  </si>
  <si>
    <t>prostokątny, z mąki pszennej z dodatkiem drożdży, dobrze wypieczony, nie kruszący się, równomiernie porowaty bez gruek deformcji mąki, krojony, pakowany, znakowany</t>
  </si>
  <si>
    <t>15.</t>
  </si>
  <si>
    <t>chleb graham</t>
  </si>
  <si>
    <t>z mąki typu graham, dobrze wypieczony, sprężysty miąższ, bez grudek mąki, skórka chrupiąca, niekruszący się, bez deformacji, odpowiedni smak i zapach, krojony, pakowany, kształt prostokątny</t>
  </si>
  <si>
    <t>16.</t>
  </si>
  <si>
    <t>chleb okolicznościowy</t>
  </si>
  <si>
    <t>z mąki pszenno-żytniej, kształt okrągły, kwiatowe zdobienie ciasta, skórka wypieczona</t>
  </si>
  <si>
    <t>chleb wieloziarnisty</t>
  </si>
  <si>
    <t>z mąki żytniej na zakwasie, wieloziarnisty, dobrze wypieczony, zapach i smak swoisty dla danego rodzaju pieczywa, barwa złocista</t>
  </si>
  <si>
    <t>bułka zwykła pszenna/bułka pszenna kajzerka</t>
  </si>
  <si>
    <t>podłużna, z mąki pszennej na drożdżach, dobrze wypieczona z chrupiącą skórką, zapach i smak swoisty dla danego rodzaju pieczywa, barwa złocista</t>
  </si>
  <si>
    <t>F</t>
  </si>
  <si>
    <t>17.</t>
  </si>
  <si>
    <t>*UWAGA: Szacunkowe ilości asortymentu podane w tabeli powyżej określone zostały jedynie na potrzeby porównania ofert w postępowaniu oraz określenia wartości Umowy i nie stanowią zobowiązania Zamawiającego do ich wykonania ani nie dają prawa Wykonawcy do roszczeń wynikających z niewykonania niniejszych ilości w okresie obowiązywania Umowy. Dostawy realizowane będą przez cały okres trwania Umowy, zgodnie z bieżącymi potrzebami Zamawiającego.</t>
  </si>
  <si>
    <t>z mąki pszennej na drożdżach, zapach
 i smak swoisty dla danego rodzaju pieczywa, barwa złocista, okrągła</t>
  </si>
  <si>
    <t>bułka angielka</t>
  </si>
  <si>
    <t>z mąki pszennej na drożdżach, zapach
 i smak swoisty dla danego rodzaju pieczywa, barwa złocista, okrągła, średnica ok. 5 cm</t>
  </si>
  <si>
    <t>HOTEL Best Western Plus Hotel Rzeszów City Center</t>
  </si>
  <si>
    <t>bułka maślana - rogal croissant</t>
  </si>
  <si>
    <t>chleb słodowy</t>
  </si>
  <si>
    <t>z mąki pszenno-żytniej, słód jęczmienny,drożdże,kwas chlebowy,ziarna: dynia, słonecznik, siemię lniane, sezam, śruta sojowa, płatki owsiane, kształt podłużny</t>
  </si>
  <si>
    <t>chleb pszenny</t>
  </si>
  <si>
    <t>z mąki pszennej, kształt podłużny</t>
  </si>
  <si>
    <t>bułki bezglutenowe</t>
  </si>
  <si>
    <t>ze skrobi ziemniaczanej, skrobi pszennej bezglutenowej, mąki ryżowej, mąki jaglanej, mąki kukurydzianej</t>
  </si>
  <si>
    <t>HOTEL HUZAR</t>
  </si>
  <si>
    <t>HOTEL IKAR</t>
  </si>
  <si>
    <t>HOTEL KAPITAN</t>
  </si>
  <si>
    <t>bagietka w stylu hiszpańskim</t>
  </si>
  <si>
    <t>HOTEL HALO TORUŃ</t>
  </si>
  <si>
    <t>HOTEL REYMONT</t>
  </si>
  <si>
    <t>HOTEL WIENIAWA</t>
  </si>
  <si>
    <t>Gramatura oferowana przez  Wykonawcę (g)</t>
  </si>
  <si>
    <t xml:space="preserve">Szacunkowa ilość w okresie 24 m-cy w  szt. </t>
  </si>
  <si>
    <t xml:space="preserve">Szacunkowa ilość w okresie 24 m-cy w  kg. </t>
  </si>
  <si>
    <t xml:space="preserve">Cena  zł netto 
za sztukę </t>
  </si>
  <si>
    <t xml:space="preserve">Cena zł netto 
za kg </t>
  </si>
  <si>
    <t>ARKUSZ CENOWY 
Sukcesywne dostawy pieczywa dla potrzeb hotelu Best Western Plus Hotel Rzeszów City Center
ul. Langiewicza 29B,  35-085 Rzeszów</t>
  </si>
  <si>
    <t>Razem:</t>
  </si>
  <si>
    <t>……………………………………………….………………………..
(podpis osoby uprawnionej/uprawnionych do reprezentowania Wykonawcy i składania oświadczeń woli w jego imieniu)</t>
  </si>
  <si>
    <t>*UWAGA: Szacunkowe ilości asortymentu podane w tabeli powyżej określone zostały jedynie na potrzeby porównania ofert w postępowaniu oraz określenia wartości Umowy i nie stanowią zobowiązania Zamawiającego do ich wykonania, ani nie dają prawa Wykonawcy do roszczeń wynikających z niewykonania niniejszych ilości w okresie obowiązywania Umowy. Dostawy realizowane będą przez cały okres trwania Umowy, zgodnie z bieżącymi potrzebami Zamawiającego.</t>
  </si>
  <si>
    <t>G</t>
  </si>
  <si>
    <t>H</t>
  </si>
  <si>
    <t>I</t>
  </si>
  <si>
    <t>J</t>
  </si>
  <si>
    <t>K</t>
  </si>
  <si>
    <t>Szacunkowa wartość 
zł netto 
[K=H*J]</t>
  </si>
  <si>
    <t>ARKUSZ CENOWY 
Sukcesywne dostawy pieczywa dla potrzeb hotelu Halo Toruń
ul. Wola Zamkowa 16, 87-100 Toruń</t>
  </si>
  <si>
    <t>ARKUSZ CENOWY 
Sukcesywne dostawy pieczywa dla potrzeb hotelu Huzar 
ul. Spadochroniarzy 9, 20-043 Lublin</t>
  </si>
  <si>
    <t>ARKUSZ CENOWY 
Sukcesywne dostawy pieczywa dla potrzeb hotelu Ikar 
 ul. Solna 18, 61-736 Poznań</t>
  </si>
  <si>
    <t>ARKUSZ CENOWY 
Sukcesywne dostawy pieczywa dla potrzeb hotelu Kapitan w Szczecinie 
ul. Gabiela Narutowicza 17d, 70-240 Szczecin</t>
  </si>
  <si>
    <t>ARKUSZ CENOWY 
Sukcesywne dostawy pieczywa dla potrzeb hotelu Reymont 
ul. Legionów 81, 90-001 Łódź</t>
  </si>
  <si>
    <t>ARKUSZ CENOWY 
Sukcesywne dostawy pieczywa dla potrzeb hotelu Wieniawa we Wrocławiu 
ul. Gajowicka 130, 50-530 Wrocław</t>
  </si>
  <si>
    <t>ARKUSZ CENOWY 
Sukcesywne dostawy pieczywa dla potrzeb Centrum Zdrowia i Rekreacji Geovita w Uzdrowisku Dąbki
ul. Letniskowa 4, 76-156 Dąbki</t>
  </si>
  <si>
    <t>HOTEL GEOVITA DĄBKI</t>
  </si>
  <si>
    <t>HOTEL GEOVITA DŹWIŻYNO</t>
  </si>
  <si>
    <t>ARKUSZ CENOWY 
Sukcesywne dostawy pieczywa dla potrzeb Centrum Zdrowia, Urody i Rekreacji GEOVITA w Dźwirzynie
ul. Wyzwolenia 27, 78-131 Dźwirzyno</t>
  </si>
  <si>
    <t>ARKUSZ CENOWY 
Sukcesywne dostawy pieczywa dla potrzeb Centrum Szkoleń i Konferencji Geovita w Jadwisinie
ul. Ogrodowa 31, 05-140 Jadwisin</t>
  </si>
  <si>
    <t>HOTEL GEOVITA JADWISIN</t>
  </si>
  <si>
    <t>ARKUSZ CENOWY 
Sukcesywne dostawy pieczywa dla potrzeb Centrum Konferencji i Rekreacji GEOVITA w Lądku Zdroju
ul. Graniczna 14, 57-540 Lądek-Zdrój</t>
  </si>
  <si>
    <t>HOTEL GEOVITA LĄDEK-ZDRÓJ</t>
  </si>
  <si>
    <t>ARKUSZ CENOWY 
Sukcesywne dostawy pieczywa dla potrzeb Hotel Perła Bieszczadów Conference Center &amp; SPA
Czarna Górna k. Ustrzyk Dolnych, 38-710</t>
  </si>
  <si>
    <t>ARKUSZ CENOWY 
Sukcesywne dostawy pieczywa dla potrzeb hotelu Hampton by Hilton Gdańsk Airport
ul. Juliusza Słowackiego 220, 80-298 Gdańsk</t>
  </si>
  <si>
    <t>ARKUSZ CENOWY 
Sukcesywne dostawy pieczywa dla potrzeb hotelu Hampton by Hilton Warsaw Airport 
ul. Komitetu Obrony Robotników 39F, 02-148 Warszawa</t>
  </si>
  <si>
    <t>ARKUSZ CENOWY 
Sukcesywne dostawy pieczywa dla potrzeb Sanatorium Uzdrowiskowe "HOLTUR" Sp. z o.o.
ul. Koszalińska 72, 78-100 Kołobrzeg</t>
  </si>
  <si>
    <t>HOTEL HOLTUR</t>
  </si>
  <si>
    <t>HOTEL HALO SZCZYRK</t>
  </si>
  <si>
    <t>ARKUSZ CENOWY 
Sukcesywne dostawy pieczywa dla potrzeb hotelu Halo Szczyrk
ul. Wrzosowa 21, 43-370 Szczyrk</t>
  </si>
  <si>
    <t>ARKUSZ CENOWY 
Sukcesywne dostawy pieczywa dla potrzeb hotelu Golden Tulip Gdańsk Residence
ul. Piastowska 160, 80-358 Gdańsk</t>
  </si>
  <si>
    <t>HOTEL GOLDEN TULIP GDAŃSK RESIDENCE</t>
  </si>
  <si>
    <t>HOTEL GOLDEN TULIP MIĘDZYZDROJE RESIDENCE</t>
  </si>
  <si>
    <t>ARKUSZ CENOWY 
Sukcesywne dostawy pieczywa dla potrzeb hotelu Golden Tulip Międzyzdroje Residence 
ul. Gryfa Pomorskiego 79, 72-500 Międzyzdroje</t>
  </si>
  <si>
    <t>ARKUSZ CENOWY 
Sukcesywne dostawy pieczywa dla potrzeb hotelu Courtyard by Marriott Warszawa Airport 
ul. Żwirki  i Wigury 1J, 00-906 Warszawa</t>
  </si>
  <si>
    <t>Załącznik nr 2 do Formularza Ofertowego</t>
  </si>
  <si>
    <t>Dostawy każdego dnia w godz. 6:00 
z wyłączeniem niedziel i innych dni ustawowo wolnych od pracy 
zamówienie składane  na dzień przed realizacją</t>
  </si>
  <si>
    <t>Dostawy każdego dnia w godz. do 6.00
z wyłączeniem niedziel i innych dni ustawowo wolnych od pracy
 zamówienie składane  na dzień przed realizacją</t>
  </si>
  <si>
    <t>Dostawy każdego dnia w godz. 5:00-5:45
z wyłączeniem niedziel i innych dni ustawowo wolnych od pracy 
zamówienie składane  na dzień przed realizacją</t>
  </si>
  <si>
    <t>Dostawy każdego dnia w godz. 05.00 - 06.00
z wyłączeniem niedziel i innych dni ustawowo wolnych od pracy 
zamówienie składane  na dzień przed realizacją</t>
  </si>
  <si>
    <t>Dostawy każdego dnia w godz. 5.30
z wyłączeniem niedziel i innych dni ustawowo wolnych od pracy 
zamówienie składane  na dzień przed realizacją</t>
  </si>
  <si>
    <t>Dostawy każdego dnia w godz. 5:30 - 6:00, (w sezonie letnim dostawy również są realizowane w niedziele i święta). 
Z wyłączeniem niedziel i innych dni ustawowo wolnych od pracy 
zamówienie składane  na dzień przed realizacją</t>
  </si>
  <si>
    <t>Dostawy każdego dnia w godz. 6.00 - 7.00 
z wyłączeniem niedziel i innych dni ustawowo wolnych od pracy 
zamówienie składane  na dzień przed realizacją</t>
  </si>
  <si>
    <t>Dostawy każdego dnia w godz. 6.00
z wyłączeniem niedziel i innych dni ustawowo wolnych od pracy 
zamówienie składane  na dzień przed realizacją</t>
  </si>
  <si>
    <t>Dostawy każdego dnia w godz. 6:00 - 7:00, 
z wyłączeniem niedziel i innych dni ustawowo wolnych od pracy 
zamówienie składane  na dzień przed realizacją</t>
  </si>
  <si>
    <t>Dostawy każdego dnia w godz. 5:00-6:00, 
z wyłączeniem niedziel i innych dni ustawowo wolnych od pracy
 zamówienie składane  na dzień przed realizacją</t>
  </si>
  <si>
    <t>Dostawy każdego dnia w godz. 4-6  7 dni w tyg z wyłączeniem  dni ustawowo wolnych od pracy 
zamówienie składane  na dzień przed realizacją</t>
  </si>
  <si>
    <t>Dostawy każdego dnia w godz. 7:00, z wyłączeniem niedziel i innych dni ustawowo wolnych od pracy 
zamówienie składane  na dzień przed realizacją</t>
  </si>
  <si>
    <t>Dostawy każdego dnia  do godz. 7  także w niedzielę i święta
z wyłączeniem niedziel i innych dni ustawowo wolnych od pracy 
zamówienie składane  na dzień przed realizacją</t>
  </si>
  <si>
    <t>Dostawy każdego dnia w godz. 4:30 z wyłączeniem niedziel i innych dni ustawowo wolnych od pracy
 zamówienie składane  na dzień przed realizacją</t>
  </si>
  <si>
    <t>Dostawy każdego dnia w godz. 5.00-6.00
z wyłączeniem niedziel i innych dni ustawowo wolnych od pracy zamówienie składane  na dzień przed realizacją</t>
  </si>
  <si>
    <t>bagietka fintes</t>
  </si>
  <si>
    <t>podłużna z mąki pszennej, żytniej razowej z dodatkiem mieszanki ziaren słonecznika, soi, siemienia lnianego, płatków owsianych i sezamu, smak i zapach swoisty dla danego rodzaju pieczywa</t>
  </si>
  <si>
    <t xml:space="preserve">bułeczka ciabatini z suszonymi pomidorami </t>
  </si>
  <si>
    <t>z mąki pszennej z dodatkiem pomidorów suszonych, zapach
 i smak swoisty dla danego rodzaju pieczywa, kwadratowa, średnica ok. 5 cm</t>
  </si>
  <si>
    <t>buleczka rustico</t>
  </si>
  <si>
    <t>z mąki pszennej z ziarnami, zapach i smak swoisty dla danego rodzaju pieczywa</t>
  </si>
  <si>
    <t>buleczka sezamowa long</t>
  </si>
  <si>
    <t>z mąki pszennej z ziarnami sezamu, zapach i smak swoisty dla danego rodzaju pieczywa, kształt podłużny</t>
  </si>
  <si>
    <t>chleb jura</t>
  </si>
  <si>
    <t>z mąki pszennej pieczony na kamieniu, krojony z dodatkiem zakwasu pszennego, dobrze wypieczony, skórka nie może odchodzić od środka, krojony,pakowany</t>
  </si>
  <si>
    <t xml:space="preserve">chleb słonecznikowy </t>
  </si>
  <si>
    <t>żytnio-pszenny, krojony z dodatkiem zakwasu żytniego i ziaren słonecznika, dobrze wypieczony, krojony, pakowany</t>
  </si>
  <si>
    <t>chleb tostowy jasny</t>
  </si>
  <si>
    <t>prostokątny, z mąki pszennej z dodatkiem drożdży, dobrze wypieczony, nie kruszący się, równomiernie porowaty bez grudek deformacji mąki, krojony, pakowany, znakowany</t>
  </si>
  <si>
    <t>chleb tostowy ciemny</t>
  </si>
  <si>
    <t>prostokątny z mąki pszennej, mąki pszennej pełnoziarnistej,mąki żytniej razowej z dodatkiem drożdży, dobrze wypieczony, nie kruszący się, równomiernie porowaty bez grudek, deformacji, krojony, pakowany, znakowanyzya</t>
  </si>
  <si>
    <t>HOTEL COURTYARD BY MARRIOTT WARSZAWA AIRPORT</t>
  </si>
  <si>
    <t>RAZEM:</t>
  </si>
  <si>
    <t>Dostawy każdego dnia w godz. 6.00-7.00
z wyłączeniem niedziel i innych dni ustawowo wolnych od pracy zamówienie składane  na dzień przed realizacją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</si>
</sst>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#,##0.00&quot; &quot;[$zł-415];[Red]&quot;-&quot;#,##0.00&quot; &quot;[$zł-415]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#,##0.00\ &quot;zł&quot;"/>
  </numFmts>
  <fonts count="18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  <fill>
      <patternFill patternType="solid">
        <fgColor theme="4" tint="0.79998168889431442"/>
        <bgColor rgb="FFEEECE1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DE9D9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2" fillId="0" borderId="0" applyBorder="0" applyProtection="0"/>
    <xf numFmtId="0" fontId="4" fillId="0" borderId="0" applyNumberFormat="0" applyBorder="0" applyProtection="0"/>
    <xf numFmtId="165" fontId="4" fillId="0" borderId="0" applyBorder="0" applyProtection="0"/>
    <xf numFmtId="166" fontId="1" fillId="0" borderId="0" applyFont="0" applyFill="0" applyBorder="0" applyAlignment="0" applyProtection="0"/>
  </cellStyleXfs>
  <cellXfs count="336">
    <xf numFmtId="0" fontId="0" fillId="0" borderId="0" xfId="0"/>
    <xf numFmtId="164" fontId="2" fillId="0" borderId="0" xfId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2" fillId="0" borderId="0" xfId="1"/>
    <xf numFmtId="164" fontId="6" fillId="0" borderId="0" xfId="1" applyFont="1"/>
    <xf numFmtId="0" fontId="7" fillId="0" borderId="0" xfId="0" applyFont="1"/>
    <xf numFmtId="164" fontId="8" fillId="0" borderId="0" xfId="1" applyFont="1"/>
    <xf numFmtId="0" fontId="9" fillId="0" borderId="0" xfId="0" applyFont="1"/>
    <xf numFmtId="164" fontId="2" fillId="3" borderId="0" xfId="1" applyFill="1" applyAlignment="1">
      <alignment horizontal="center" vertical="center"/>
    </xf>
    <xf numFmtId="164" fontId="10" fillId="6" borderId="1" xfId="1" applyFont="1" applyFill="1" applyBorder="1" applyAlignment="1">
      <alignment horizontal="center" vertical="center"/>
    </xf>
    <xf numFmtId="164" fontId="10" fillId="6" borderId="2" xfId="1" applyFont="1" applyFill="1" applyBorder="1" applyAlignment="1">
      <alignment horizontal="center" vertical="center" wrapText="1"/>
    </xf>
    <xf numFmtId="164" fontId="10" fillId="6" borderId="1" xfId="1" applyFont="1" applyFill="1" applyBorder="1" applyAlignment="1">
      <alignment horizontal="center" vertical="center" wrapText="1"/>
    </xf>
    <xf numFmtId="164" fontId="10" fillId="7" borderId="1" xfId="4" applyFont="1" applyFill="1" applyBorder="1" applyAlignment="1">
      <alignment horizontal="center" vertical="center" wrapText="1"/>
    </xf>
    <xf numFmtId="167" fontId="11" fillId="6" borderId="7" xfId="1" applyNumberFormat="1" applyFont="1" applyFill="1" applyBorder="1" applyAlignment="1">
      <alignment horizontal="center" vertical="center" wrapText="1"/>
    </xf>
    <xf numFmtId="164" fontId="10" fillId="6" borderId="3" xfId="1" applyFont="1" applyFill="1" applyBorder="1" applyAlignment="1">
      <alignment horizontal="center" vertical="center"/>
    </xf>
    <xf numFmtId="164" fontId="10" fillId="6" borderId="4" xfId="1" applyFont="1" applyFill="1" applyBorder="1" applyAlignment="1">
      <alignment horizontal="center" vertical="center" wrapText="1"/>
    </xf>
    <xf numFmtId="164" fontId="10" fillId="6" borderId="3" xfId="1" applyFont="1" applyFill="1" applyBorder="1" applyAlignment="1">
      <alignment horizontal="center" vertical="center" wrapText="1"/>
    </xf>
    <xf numFmtId="164" fontId="10" fillId="7" borderId="3" xfId="1" applyFont="1" applyFill="1" applyBorder="1" applyAlignment="1">
      <alignment horizontal="center" vertical="center" wrapText="1"/>
    </xf>
    <xf numFmtId="167" fontId="11" fillId="6" borderId="9" xfId="1" applyNumberFormat="1" applyFont="1" applyFill="1" applyBorder="1" applyAlignment="1">
      <alignment horizontal="center" vertical="center" wrapText="1"/>
    </xf>
    <xf numFmtId="0" fontId="10" fillId="7" borderId="1" xfId="4" applyNumberFormat="1" applyFont="1" applyFill="1" applyBorder="1" applyAlignment="1">
      <alignment horizontal="center" vertical="center" wrapText="1"/>
    </xf>
    <xf numFmtId="0" fontId="10" fillId="7" borderId="0" xfId="1" applyNumberFormat="1" applyFont="1" applyFill="1" applyBorder="1" applyAlignment="1">
      <alignment horizontal="center" vertical="center" wrapText="1"/>
    </xf>
    <xf numFmtId="0" fontId="2" fillId="0" borderId="0" xfId="1" applyNumberFormat="1"/>
    <xf numFmtId="167" fontId="2" fillId="0" borderId="0" xfId="1" applyNumberFormat="1"/>
    <xf numFmtId="164" fontId="12" fillId="2" borderId="1" xfId="1" applyFont="1" applyFill="1" applyBorder="1" applyAlignment="1">
      <alignment horizontal="center" vertical="center"/>
    </xf>
    <xf numFmtId="164" fontId="12" fillId="2" borderId="2" xfId="1" applyFont="1" applyFill="1" applyBorder="1" applyAlignment="1">
      <alignment horizontal="center" vertical="center" wrapText="1"/>
    </xf>
    <xf numFmtId="164" fontId="12" fillId="2" borderId="7" xfId="1" applyFont="1" applyFill="1" applyBorder="1" applyAlignment="1">
      <alignment horizontal="center" vertical="center" wrapText="1"/>
    </xf>
    <xf numFmtId="164" fontId="13" fillId="2" borderId="7" xfId="1" applyFont="1" applyFill="1" applyBorder="1" applyAlignment="1">
      <alignment horizontal="center" vertical="center"/>
    </xf>
    <xf numFmtId="164" fontId="12" fillId="2" borderId="7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164" fontId="12" fillId="2" borderId="5" xfId="1" applyFont="1" applyFill="1" applyBorder="1" applyAlignment="1">
      <alignment horizontal="center" vertical="center" wrapText="1"/>
    </xf>
    <xf numFmtId="0" fontId="12" fillId="0" borderId="7" xfId="1" applyNumberFormat="1" applyFont="1" applyBorder="1" applyAlignment="1">
      <alignment horizontal="center" vertical="center"/>
    </xf>
    <xf numFmtId="167" fontId="12" fillId="0" borderId="7" xfId="1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164" fontId="12" fillId="2" borderId="9" xfId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1" applyNumberFormat="1" applyFont="1" applyBorder="1" applyAlignment="1">
      <alignment horizontal="center" vertical="center"/>
    </xf>
    <xf numFmtId="167" fontId="12" fillId="0" borderId="9" xfId="1" applyNumberFormat="1" applyFont="1" applyBorder="1" applyAlignment="1">
      <alignment horizontal="center" vertical="center"/>
    </xf>
    <xf numFmtId="164" fontId="12" fillId="2" borderId="3" xfId="1" applyFont="1" applyFill="1" applyBorder="1" applyAlignment="1">
      <alignment horizontal="center" vertical="center"/>
    </xf>
    <xf numFmtId="164" fontId="12" fillId="0" borderId="0" xfId="1" applyFont="1"/>
    <xf numFmtId="164" fontId="15" fillId="2" borderId="2" xfId="1" applyFont="1" applyFill="1" applyBorder="1" applyAlignment="1">
      <alignment horizontal="center" vertical="center" wrapText="1"/>
    </xf>
    <xf numFmtId="164" fontId="15" fillId="2" borderId="7" xfId="1" applyFont="1" applyFill="1" applyBorder="1" applyAlignment="1">
      <alignment horizontal="center" vertical="center" wrapText="1"/>
    </xf>
    <xf numFmtId="164" fontId="13" fillId="2" borderId="7" xfId="1" applyFont="1" applyFill="1" applyBorder="1" applyAlignment="1">
      <alignment horizontal="center" vertical="center" wrapText="1"/>
    </xf>
    <xf numFmtId="164" fontId="12" fillId="0" borderId="0" xfId="1" applyFont="1" applyAlignment="1">
      <alignment horizontal="center" vertical="center"/>
    </xf>
    <xf numFmtId="167" fontId="12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center" vertical="center"/>
    </xf>
    <xf numFmtId="0" fontId="10" fillId="7" borderId="3" xfId="1" applyNumberFormat="1" applyFont="1" applyFill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0" fillId="6" borderId="1" xfId="1" applyNumberFormat="1" applyFont="1" applyFill="1" applyBorder="1" applyAlignment="1">
      <alignment horizontal="center" vertical="center" wrapText="1"/>
    </xf>
    <xf numFmtId="0" fontId="10" fillId="6" borderId="3" xfId="1" applyNumberFormat="1" applyFont="1" applyFill="1" applyBorder="1" applyAlignment="1">
      <alignment horizontal="center" vertical="center" wrapText="1"/>
    </xf>
    <xf numFmtId="0" fontId="2" fillId="0" borderId="0" xfId="1" applyNumberFormat="1" applyAlignment="1">
      <alignment horizontal="center" vertical="center"/>
    </xf>
    <xf numFmtId="164" fontId="13" fillId="2" borderId="5" xfId="1" applyFont="1" applyFill="1" applyBorder="1" applyAlignment="1">
      <alignment horizontal="center" vertical="center" wrapText="1"/>
    </xf>
    <xf numFmtId="164" fontId="13" fillId="2" borderId="9" xfId="1" applyFont="1" applyFill="1" applyBorder="1" applyAlignment="1">
      <alignment horizontal="center" vertical="center" wrapText="1"/>
    </xf>
    <xf numFmtId="164" fontId="13" fillId="2" borderId="9" xfId="1" applyFont="1" applyFill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164" fontId="12" fillId="0" borderId="7" xfId="1" applyFont="1" applyFill="1" applyBorder="1" applyAlignment="1">
      <alignment horizontal="center" vertical="center"/>
    </xf>
    <xf numFmtId="164" fontId="15" fillId="0" borderId="7" xfId="1" applyFont="1" applyFill="1" applyBorder="1" applyAlignment="1">
      <alignment horizontal="center" vertical="center"/>
    </xf>
    <xf numFmtId="164" fontId="13" fillId="0" borderId="9" xfId="1" applyFont="1" applyFill="1" applyBorder="1" applyAlignment="1">
      <alignment horizontal="center" vertical="center"/>
    </xf>
    <xf numFmtId="164" fontId="12" fillId="0" borderId="0" xfId="1" applyFont="1" applyFill="1" applyAlignment="1">
      <alignment horizontal="center" vertical="center"/>
    </xf>
    <xf numFmtId="164" fontId="2" fillId="0" borderId="0" xfId="1" applyFill="1"/>
    <xf numFmtId="164" fontId="2" fillId="0" borderId="0" xfId="1" applyFill="1" applyAlignment="1">
      <alignment horizontal="center" vertical="center"/>
    </xf>
    <xf numFmtId="164" fontId="10" fillId="8" borderId="1" xfId="1" applyFont="1" applyFill="1" applyBorder="1" applyAlignment="1">
      <alignment horizontal="center" vertical="center" wrapText="1"/>
    </xf>
    <xf numFmtId="164" fontId="10" fillId="8" borderId="3" xfId="1" applyFont="1" applyFill="1" applyBorder="1" applyAlignment="1">
      <alignment horizontal="center" vertical="center" wrapText="1"/>
    </xf>
    <xf numFmtId="164" fontId="12" fillId="0" borderId="0" xfId="1" applyFont="1" applyFill="1"/>
    <xf numFmtId="164" fontId="10" fillId="6" borderId="17" xfId="1" applyFont="1" applyFill="1" applyBorder="1" applyAlignment="1">
      <alignment horizontal="center" vertical="center"/>
    </xf>
    <xf numFmtId="164" fontId="10" fillId="6" borderId="6" xfId="1" applyFont="1" applyFill="1" applyBorder="1" applyAlignment="1">
      <alignment horizontal="center" vertical="center" wrapText="1"/>
    </xf>
    <xf numFmtId="164" fontId="10" fillId="6" borderId="17" xfId="1" applyFont="1" applyFill="1" applyBorder="1" applyAlignment="1">
      <alignment horizontal="center" vertical="center" wrapText="1"/>
    </xf>
    <xf numFmtId="0" fontId="10" fillId="6" borderId="17" xfId="1" applyNumberFormat="1" applyFont="1" applyFill="1" applyBorder="1" applyAlignment="1">
      <alignment horizontal="center" vertical="center" wrapText="1"/>
    </xf>
    <xf numFmtId="164" fontId="10" fillId="8" borderId="17" xfId="1" applyFont="1" applyFill="1" applyBorder="1" applyAlignment="1">
      <alignment horizontal="center" vertical="center" wrapText="1"/>
    </xf>
    <xf numFmtId="0" fontId="10" fillId="7" borderId="17" xfId="4" applyNumberFormat="1" applyFont="1" applyFill="1" applyBorder="1" applyAlignment="1">
      <alignment horizontal="center" vertical="center" wrapText="1"/>
    </xf>
    <xf numFmtId="167" fontId="11" fillId="6" borderId="10" xfId="1" applyNumberFormat="1" applyFont="1" applyFill="1" applyBorder="1" applyAlignment="1">
      <alignment horizontal="center" vertical="center" wrapText="1"/>
    </xf>
    <xf numFmtId="167" fontId="12" fillId="0" borderId="0" xfId="1" applyNumberFormat="1" applyFont="1"/>
    <xf numFmtId="0" fontId="12" fillId="0" borderId="0" xfId="1" applyNumberFormat="1" applyFont="1"/>
    <xf numFmtId="164" fontId="13" fillId="0" borderId="7" xfId="1" applyFont="1" applyFill="1" applyBorder="1" applyAlignment="1">
      <alignment horizontal="center" vertical="center"/>
    </xf>
    <xf numFmtId="167" fontId="13" fillId="0" borderId="7" xfId="1" applyNumberFormat="1" applyFont="1" applyBorder="1" applyAlignment="1">
      <alignment horizontal="center" vertical="center"/>
    </xf>
    <xf numFmtId="164" fontId="10" fillId="6" borderId="7" xfId="1" applyFont="1" applyFill="1" applyBorder="1" applyAlignment="1">
      <alignment horizontal="center" vertical="center"/>
    </xf>
    <xf numFmtId="164" fontId="10" fillId="6" borderId="7" xfId="1" applyFont="1" applyFill="1" applyBorder="1" applyAlignment="1">
      <alignment horizontal="center" vertical="center" wrapText="1"/>
    </xf>
    <xf numFmtId="0" fontId="10" fillId="6" borderId="7" xfId="1" applyNumberFormat="1" applyFont="1" applyFill="1" applyBorder="1" applyAlignment="1">
      <alignment horizontal="center" vertical="center" wrapText="1"/>
    </xf>
    <xf numFmtId="164" fontId="10" fillId="8" borderId="7" xfId="1" applyFont="1" applyFill="1" applyBorder="1" applyAlignment="1">
      <alignment horizontal="center" vertical="center" wrapText="1"/>
    </xf>
    <xf numFmtId="0" fontId="10" fillId="7" borderId="7" xfId="4" applyNumberFormat="1" applyFont="1" applyFill="1" applyBorder="1" applyAlignment="1">
      <alignment horizontal="center" vertical="center" wrapText="1"/>
    </xf>
    <xf numFmtId="0" fontId="10" fillId="7" borderId="7" xfId="1" applyNumberFormat="1" applyFont="1" applyFill="1" applyBorder="1" applyAlignment="1">
      <alignment horizontal="center" vertical="center" wrapText="1"/>
    </xf>
    <xf numFmtId="164" fontId="17" fillId="6" borderId="7" xfId="1" applyFont="1" applyFill="1" applyBorder="1" applyAlignment="1">
      <alignment horizontal="center" vertical="center" wrapText="1"/>
    </xf>
    <xf numFmtId="164" fontId="14" fillId="0" borderId="0" xfId="1" applyFont="1"/>
    <xf numFmtId="164" fontId="14" fillId="0" borderId="0" xfId="1" applyFont="1" applyAlignment="1">
      <alignment horizontal="center" vertical="center"/>
    </xf>
    <xf numFmtId="0" fontId="10" fillId="8" borderId="7" xfId="1" applyNumberFormat="1" applyFont="1" applyFill="1" applyBorder="1" applyAlignment="1">
      <alignment horizontal="center" vertical="center" wrapText="1"/>
    </xf>
    <xf numFmtId="164" fontId="17" fillId="6" borderId="17" xfId="1" applyFont="1" applyFill="1" applyBorder="1" applyAlignment="1">
      <alignment horizontal="center" vertical="center"/>
    </xf>
    <xf numFmtId="164" fontId="17" fillId="6" borderId="6" xfId="1" applyFont="1" applyFill="1" applyBorder="1" applyAlignment="1">
      <alignment horizontal="center" vertical="center" wrapText="1"/>
    </xf>
    <xf numFmtId="164" fontId="17" fillId="6" borderId="17" xfId="1" applyFont="1" applyFill="1" applyBorder="1" applyAlignment="1">
      <alignment horizontal="center" vertical="center" wrapText="1"/>
    </xf>
    <xf numFmtId="0" fontId="17" fillId="6" borderId="17" xfId="1" applyNumberFormat="1" applyFont="1" applyFill="1" applyBorder="1" applyAlignment="1">
      <alignment horizontal="center" vertical="center" wrapText="1"/>
    </xf>
    <xf numFmtId="164" fontId="17" fillId="8" borderId="17" xfId="1" applyFont="1" applyFill="1" applyBorder="1" applyAlignment="1">
      <alignment horizontal="center" vertical="center" wrapText="1"/>
    </xf>
    <xf numFmtId="0" fontId="17" fillId="7" borderId="17" xfId="4" applyNumberFormat="1" applyFont="1" applyFill="1" applyBorder="1" applyAlignment="1">
      <alignment horizontal="center" vertical="center" wrapText="1"/>
    </xf>
    <xf numFmtId="167" fontId="17" fillId="6" borderId="10" xfId="1" applyNumberFormat="1" applyFont="1" applyFill="1" applyBorder="1" applyAlignment="1">
      <alignment horizontal="center" vertical="center" wrapText="1"/>
    </xf>
    <xf numFmtId="164" fontId="17" fillId="6" borderId="3" xfId="1" applyFont="1" applyFill="1" applyBorder="1" applyAlignment="1">
      <alignment horizontal="center" vertical="center"/>
    </xf>
    <xf numFmtId="164" fontId="17" fillId="6" borderId="4" xfId="1" applyFont="1" applyFill="1" applyBorder="1" applyAlignment="1">
      <alignment horizontal="center" vertical="center" wrapText="1"/>
    </xf>
    <xf numFmtId="164" fontId="17" fillId="6" borderId="3" xfId="1" applyFont="1" applyFill="1" applyBorder="1" applyAlignment="1">
      <alignment horizontal="center" vertical="center" wrapText="1"/>
    </xf>
    <xf numFmtId="0" fontId="17" fillId="6" borderId="3" xfId="1" applyNumberFormat="1" applyFont="1" applyFill="1" applyBorder="1" applyAlignment="1">
      <alignment horizontal="center" vertical="center" wrapText="1"/>
    </xf>
    <xf numFmtId="164" fontId="17" fillId="8" borderId="3" xfId="1" applyFont="1" applyFill="1" applyBorder="1" applyAlignment="1">
      <alignment horizontal="center" vertical="center" wrapText="1"/>
    </xf>
    <xf numFmtId="0" fontId="17" fillId="7" borderId="3" xfId="1" applyNumberFormat="1" applyFont="1" applyFill="1" applyBorder="1" applyAlignment="1">
      <alignment horizontal="center" vertical="center" wrapText="1"/>
    </xf>
    <xf numFmtId="0" fontId="17" fillId="7" borderId="0" xfId="1" applyNumberFormat="1" applyFont="1" applyFill="1" applyBorder="1" applyAlignment="1">
      <alignment horizontal="center" vertical="center" wrapText="1"/>
    </xf>
    <xf numFmtId="167" fontId="17" fillId="6" borderId="9" xfId="1" applyNumberFormat="1" applyFont="1" applyFill="1" applyBorder="1" applyAlignment="1">
      <alignment horizontal="center" vertical="center" wrapText="1"/>
    </xf>
    <xf numFmtId="164" fontId="13" fillId="2" borderId="1" xfId="1" applyFont="1" applyFill="1" applyBorder="1" applyAlignment="1">
      <alignment horizontal="center" vertical="center"/>
    </xf>
    <xf numFmtId="164" fontId="13" fillId="2" borderId="2" xfId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1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0" borderId="0" xfId="1" applyFont="1" applyAlignment="1">
      <alignment horizontal="center" vertical="center"/>
    </xf>
    <xf numFmtId="164" fontId="13" fillId="0" borderId="0" xfId="1" applyFont="1" applyFill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1" fillId="6" borderId="17" xfId="1" applyFont="1" applyFill="1" applyBorder="1" applyAlignment="1">
      <alignment horizontal="center" vertical="center"/>
    </xf>
    <xf numFmtId="164" fontId="11" fillId="6" borderId="6" xfId="1" applyFont="1" applyFill="1" applyBorder="1" applyAlignment="1">
      <alignment horizontal="center" vertical="center" wrapText="1"/>
    </xf>
    <xf numFmtId="164" fontId="11" fillId="6" borderId="17" xfId="1" applyFont="1" applyFill="1" applyBorder="1" applyAlignment="1">
      <alignment horizontal="center" vertical="center" wrapText="1"/>
    </xf>
    <xf numFmtId="0" fontId="11" fillId="6" borderId="17" xfId="1" applyNumberFormat="1" applyFont="1" applyFill="1" applyBorder="1" applyAlignment="1">
      <alignment horizontal="center" vertical="center" wrapText="1"/>
    </xf>
    <xf numFmtId="164" fontId="11" fillId="8" borderId="17" xfId="1" applyFont="1" applyFill="1" applyBorder="1" applyAlignment="1">
      <alignment horizontal="center" vertical="center" wrapText="1"/>
    </xf>
    <xf numFmtId="0" fontId="11" fillId="7" borderId="17" xfId="4" applyNumberFormat="1" applyFont="1" applyFill="1" applyBorder="1" applyAlignment="1">
      <alignment horizontal="center" vertical="center" wrapText="1"/>
    </xf>
    <xf numFmtId="164" fontId="11" fillId="6" borderId="3" xfId="1" applyFont="1" applyFill="1" applyBorder="1" applyAlignment="1">
      <alignment horizontal="center" vertical="center"/>
    </xf>
    <xf numFmtId="164" fontId="11" fillId="6" borderId="4" xfId="1" applyFont="1" applyFill="1" applyBorder="1" applyAlignment="1">
      <alignment horizontal="center" vertical="center" wrapText="1"/>
    </xf>
    <xf numFmtId="164" fontId="11" fillId="6" borderId="3" xfId="1" applyFont="1" applyFill="1" applyBorder="1" applyAlignment="1">
      <alignment horizontal="center" vertical="center" wrapText="1"/>
    </xf>
    <xf numFmtId="0" fontId="11" fillId="6" borderId="3" xfId="1" applyNumberFormat="1" applyFont="1" applyFill="1" applyBorder="1" applyAlignment="1">
      <alignment horizontal="center" vertical="center" wrapText="1"/>
    </xf>
    <xf numFmtId="164" fontId="11" fillId="8" borderId="3" xfId="1" applyFont="1" applyFill="1" applyBorder="1" applyAlignment="1">
      <alignment horizontal="center" vertical="center" wrapText="1"/>
    </xf>
    <xf numFmtId="0" fontId="11" fillId="7" borderId="3" xfId="1" applyNumberFormat="1" applyFont="1" applyFill="1" applyBorder="1" applyAlignment="1">
      <alignment horizontal="center" vertical="center" wrapText="1"/>
    </xf>
    <xf numFmtId="0" fontId="11" fillId="7" borderId="0" xfId="1" applyNumberFormat="1" applyFont="1" applyFill="1" applyBorder="1" applyAlignment="1">
      <alignment horizontal="center" vertical="center" wrapText="1"/>
    </xf>
    <xf numFmtId="0" fontId="15" fillId="0" borderId="7" xfId="1" applyNumberFormat="1" applyFont="1" applyBorder="1" applyAlignment="1">
      <alignment horizontal="center" vertical="center"/>
    </xf>
    <xf numFmtId="167" fontId="15" fillId="0" borderId="7" xfId="1" applyNumberFormat="1" applyFont="1" applyBorder="1" applyAlignment="1">
      <alignment horizontal="center" vertical="center"/>
    </xf>
    <xf numFmtId="164" fontId="15" fillId="0" borderId="0" xfId="1" applyFont="1" applyAlignment="1">
      <alignment horizontal="center" vertical="center"/>
    </xf>
    <xf numFmtId="164" fontId="15" fillId="0" borderId="0" xfId="1" applyFont="1" applyFill="1" applyAlignment="1">
      <alignment horizontal="center" vertical="center"/>
    </xf>
    <xf numFmtId="164" fontId="15" fillId="2" borderId="1" xfId="1" applyFont="1" applyFill="1" applyBorder="1" applyAlignment="1">
      <alignment horizontal="center" vertical="center"/>
    </xf>
    <xf numFmtId="164" fontId="15" fillId="2" borderId="7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64" fontId="15" fillId="2" borderId="5" xfId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0" xfId="0" applyFont="1"/>
    <xf numFmtId="164" fontId="15" fillId="2" borderId="26" xfId="1" applyFont="1" applyFill="1" applyBorder="1" applyAlignment="1">
      <alignment horizontal="center" vertical="center" wrapText="1"/>
    </xf>
    <xf numFmtId="164" fontId="15" fillId="0" borderId="0" xfId="1" applyFont="1"/>
    <xf numFmtId="164" fontId="15" fillId="0" borderId="0" xfId="1" applyFont="1" applyFill="1"/>
    <xf numFmtId="164" fontId="12" fillId="9" borderId="7" xfId="1" applyFont="1" applyFill="1" applyBorder="1" applyAlignment="1" applyProtection="1">
      <alignment horizontal="center" vertical="center"/>
    </xf>
    <xf numFmtId="164" fontId="12" fillId="9" borderId="14" xfId="1" applyFont="1" applyFill="1" applyBorder="1" applyAlignment="1" applyProtection="1">
      <alignment horizontal="center" vertical="center" wrapText="1"/>
    </xf>
    <xf numFmtId="164" fontId="12" fillId="9" borderId="7" xfId="1" applyFont="1" applyFill="1" applyBorder="1" applyAlignment="1" applyProtection="1">
      <alignment horizontal="center" vertical="center" wrapText="1"/>
    </xf>
    <xf numFmtId="164" fontId="15" fillId="9" borderId="7" xfId="1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164" fontId="15" fillId="9" borderId="14" xfId="1" applyFont="1" applyFill="1" applyBorder="1" applyAlignment="1" applyProtection="1">
      <alignment horizontal="center" vertical="center" wrapText="1"/>
    </xf>
    <xf numFmtId="164" fontId="15" fillId="9" borderId="7" xfId="1" applyFont="1" applyFill="1" applyBorder="1" applyAlignment="1" applyProtection="1">
      <alignment horizontal="center" vertical="center" wrapText="1"/>
    </xf>
    <xf numFmtId="0" fontId="12" fillId="9" borderId="14" xfId="0" applyFont="1" applyFill="1" applyBorder="1" applyAlignment="1" applyProtection="1">
      <alignment horizontal="center" vertical="center" wrapText="1"/>
    </xf>
    <xf numFmtId="0" fontId="12" fillId="9" borderId="7" xfId="0" applyFont="1" applyFill="1" applyBorder="1" applyAlignment="1" applyProtection="1">
      <alignment horizontal="center" vertical="center" wrapText="1"/>
    </xf>
    <xf numFmtId="0" fontId="15" fillId="9" borderId="7" xfId="0" applyFont="1" applyFill="1" applyBorder="1" applyAlignment="1" applyProtection="1">
      <alignment horizontal="center" vertical="center"/>
    </xf>
    <xf numFmtId="164" fontId="12" fillId="9" borderId="19" xfId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2" fillId="0" borderId="7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167" fontId="17" fillId="0" borderId="7" xfId="1" applyNumberFormat="1" applyFont="1" applyBorder="1" applyAlignment="1">
      <alignment horizontal="center" vertical="center"/>
    </xf>
    <xf numFmtId="167" fontId="11" fillId="0" borderId="7" xfId="1" applyNumberFormat="1" applyFont="1" applyBorder="1" applyAlignment="1">
      <alignment horizontal="center" vertical="center"/>
    </xf>
    <xf numFmtId="167" fontId="10" fillId="0" borderId="7" xfId="0" applyNumberFormat="1" applyFont="1" applyBorder="1"/>
    <xf numFmtId="167" fontId="0" fillId="0" borderId="0" xfId="0" applyNumberFormat="1"/>
    <xf numFmtId="167" fontId="12" fillId="0" borderId="0" xfId="0" applyNumberFormat="1" applyFont="1"/>
    <xf numFmtId="167" fontId="15" fillId="0" borderId="0" xfId="1" applyNumberFormat="1" applyFont="1"/>
    <xf numFmtId="167" fontId="15" fillId="0" borderId="0" xfId="0" applyNumberFormat="1" applyFont="1"/>
    <xf numFmtId="0" fontId="1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64" fontId="15" fillId="5" borderId="0" xfId="1" applyFont="1" applyFill="1" applyBorder="1" applyAlignment="1">
      <alignment horizontal="center" vertical="center" wrapText="1"/>
    </xf>
    <xf numFmtId="164" fontId="15" fillId="5" borderId="12" xfId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0" fontId="10" fillId="0" borderId="0" xfId="0" applyFont="1" applyAlignment="1">
      <alignment horizontal="center" vertical="center" wrapText="1"/>
    </xf>
    <xf numFmtId="164" fontId="12" fillId="0" borderId="14" xfId="1" applyFont="1" applyBorder="1" applyAlignment="1">
      <alignment horizontal="right" vertical="center"/>
    </xf>
    <xf numFmtId="164" fontId="12" fillId="0" borderId="15" xfId="1" applyFont="1" applyBorder="1" applyAlignment="1">
      <alignment horizontal="right" vertical="center"/>
    </xf>
    <xf numFmtId="164" fontId="12" fillId="0" borderId="16" xfId="1" applyFont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 wrapText="1"/>
    </xf>
    <xf numFmtId="164" fontId="10" fillId="4" borderId="0" xfId="1" applyFont="1" applyFill="1" applyBorder="1" applyAlignment="1">
      <alignment horizontal="center" vertical="center"/>
    </xf>
    <xf numFmtId="164" fontId="10" fillId="4" borderId="13" xfId="1" applyFont="1" applyFill="1" applyBorder="1" applyAlignment="1">
      <alignment horizontal="center" vertical="center"/>
    </xf>
    <xf numFmtId="164" fontId="10" fillId="4" borderId="8" xfId="1" applyFont="1" applyFill="1" applyBorder="1" applyAlignment="1">
      <alignment horizontal="center" vertical="center"/>
    </xf>
    <xf numFmtId="164" fontId="15" fillId="5" borderId="7" xfId="1" applyFont="1" applyFill="1" applyBorder="1" applyAlignment="1">
      <alignment horizontal="center" vertical="center" wrapText="1"/>
    </xf>
    <xf numFmtId="164" fontId="12" fillId="5" borderId="7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164" fontId="10" fillId="4" borderId="7" xfId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4" fontId="10" fillId="4" borderId="11" xfId="1" applyFont="1" applyFill="1" applyBorder="1" applyAlignment="1">
      <alignment horizontal="center" vertical="center"/>
    </xf>
    <xf numFmtId="164" fontId="10" fillId="4" borderId="18" xfId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164" fontId="17" fillId="4" borderId="0" xfId="1" applyFont="1" applyFill="1" applyBorder="1" applyAlignment="1">
      <alignment horizontal="center" vertical="center"/>
    </xf>
    <xf numFmtId="164" fontId="17" fillId="4" borderId="13" xfId="1" applyFont="1" applyFill="1" applyBorder="1" applyAlignment="1">
      <alignment horizontal="center" vertical="center"/>
    </xf>
    <xf numFmtId="164" fontId="13" fillId="5" borderId="7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 wrapText="1"/>
    </xf>
    <xf numFmtId="164" fontId="11" fillId="4" borderId="0" xfId="1" applyFont="1" applyFill="1" applyBorder="1" applyAlignment="1">
      <alignment horizontal="center" vertical="center"/>
    </xf>
    <xf numFmtId="164" fontId="11" fillId="4" borderId="13" xfId="1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wrapText="1"/>
    </xf>
    <xf numFmtId="0" fontId="10" fillId="2" borderId="22" xfId="0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right" vertical="center"/>
    </xf>
    <xf numFmtId="164" fontId="10" fillId="4" borderId="15" xfId="1" applyFont="1" applyFill="1" applyBorder="1" applyAlignment="1">
      <alignment horizontal="center" vertical="center"/>
    </xf>
    <xf numFmtId="164" fontId="10" fillId="4" borderId="25" xfId="1" applyFont="1" applyFill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</xf>
    <xf numFmtId="164" fontId="15" fillId="5" borderId="19" xfId="1" applyFont="1" applyFill="1" applyBorder="1" applyAlignment="1">
      <alignment horizontal="center" vertical="center" wrapText="1"/>
    </xf>
    <xf numFmtId="164" fontId="15" fillId="5" borderId="11" xfId="1" applyFont="1" applyFill="1" applyBorder="1" applyAlignment="1">
      <alignment horizontal="center" vertical="center" wrapText="1"/>
    </xf>
    <xf numFmtId="164" fontId="15" fillId="5" borderId="20" xfId="1" applyFont="1" applyFill="1" applyBorder="1" applyAlignment="1">
      <alignment horizontal="center" vertical="center" wrapText="1"/>
    </xf>
    <xf numFmtId="164" fontId="15" fillId="5" borderId="21" xfId="1" applyFont="1" applyFill="1" applyBorder="1" applyAlignment="1">
      <alignment horizontal="center" vertical="center" wrapText="1"/>
    </xf>
    <xf numFmtId="164" fontId="15" fillId="5" borderId="22" xfId="1" applyFont="1" applyFill="1" applyBorder="1" applyAlignment="1">
      <alignment horizontal="center" vertical="center" wrapText="1"/>
    </xf>
    <xf numFmtId="164" fontId="15" fillId="5" borderId="23" xfId="1" applyFont="1" applyFill="1" applyBorder="1" applyAlignment="1">
      <alignment horizontal="center" vertical="center" wrapText="1"/>
    </xf>
    <xf numFmtId="164" fontId="15" fillId="5" borderId="24" xfId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164" fontId="11" fillId="4" borderId="15" xfId="1" applyFont="1" applyFill="1" applyBorder="1" applyAlignment="1">
      <alignment horizontal="center" vertical="center"/>
    </xf>
    <xf numFmtId="164" fontId="11" fillId="4" borderId="25" xfId="1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</xf>
    <xf numFmtId="164" fontId="12" fillId="5" borderId="19" xfId="1" applyFont="1" applyFill="1" applyBorder="1" applyAlignment="1">
      <alignment horizontal="center" vertical="center" wrapText="1"/>
    </xf>
    <xf numFmtId="164" fontId="12" fillId="5" borderId="11" xfId="1" applyFont="1" applyFill="1" applyBorder="1" applyAlignment="1">
      <alignment horizontal="center" vertical="center" wrapText="1"/>
    </xf>
    <xf numFmtId="164" fontId="12" fillId="5" borderId="20" xfId="1" applyFont="1" applyFill="1" applyBorder="1" applyAlignment="1">
      <alignment horizontal="center" vertical="center" wrapText="1"/>
    </xf>
    <xf numFmtId="164" fontId="12" fillId="5" borderId="21" xfId="1" applyFont="1" applyFill="1" applyBorder="1" applyAlignment="1">
      <alignment horizontal="center" vertical="center" wrapText="1"/>
    </xf>
    <xf numFmtId="164" fontId="12" fillId="5" borderId="0" xfId="1" applyFont="1" applyFill="1" applyBorder="1" applyAlignment="1">
      <alignment horizontal="center" vertical="center" wrapText="1"/>
    </xf>
    <xf numFmtId="164" fontId="12" fillId="5" borderId="12" xfId="1" applyFont="1" applyFill="1" applyBorder="1" applyAlignment="1">
      <alignment horizontal="center" vertical="center" wrapText="1"/>
    </xf>
    <xf numFmtId="164" fontId="12" fillId="5" borderId="22" xfId="1" applyFont="1" applyFill="1" applyBorder="1" applyAlignment="1">
      <alignment horizontal="center" vertical="center" wrapText="1"/>
    </xf>
    <xf numFmtId="164" fontId="12" fillId="5" borderId="23" xfId="1" applyFont="1" applyFill="1" applyBorder="1" applyAlignment="1">
      <alignment horizontal="center" vertical="center" wrapText="1"/>
    </xf>
    <xf numFmtId="164" fontId="12" fillId="5" borderId="24" xfId="1" applyFont="1" applyFill="1" applyBorder="1" applyAlignment="1">
      <alignment horizontal="center" vertical="center" wrapText="1"/>
    </xf>
    <xf numFmtId="164" fontId="12" fillId="0" borderId="7" xfId="1" applyFont="1" applyBorder="1" applyAlignment="1" applyProtection="1">
      <alignment horizontal="center" vertical="center"/>
      <protection locked="0"/>
    </xf>
    <xf numFmtId="164" fontId="12" fillId="0" borderId="9" xfId="1" applyFont="1" applyBorder="1" applyAlignment="1" applyProtection="1">
      <alignment horizontal="center" vertical="center"/>
      <protection locked="0"/>
    </xf>
    <xf numFmtId="167" fontId="12" fillId="0" borderId="7" xfId="1" applyNumberFormat="1" applyFont="1" applyBorder="1" applyAlignment="1" applyProtection="1">
      <alignment horizontal="center" vertical="center"/>
      <protection locked="0"/>
    </xf>
    <xf numFmtId="167" fontId="12" fillId="0" borderId="9" xfId="1" applyNumberFormat="1" applyFont="1" applyBorder="1" applyAlignment="1" applyProtection="1">
      <alignment horizontal="center" vertical="center"/>
      <protection locked="0"/>
    </xf>
    <xf numFmtId="0" fontId="12" fillId="2" borderId="7" xfId="1" applyNumberFormat="1" applyFont="1" applyFill="1" applyBorder="1" applyAlignment="1" applyProtection="1">
      <alignment horizontal="center" vertical="center"/>
      <protection locked="0"/>
    </xf>
    <xf numFmtId="0" fontId="15" fillId="2" borderId="7" xfId="1" applyNumberFormat="1" applyFont="1" applyFill="1" applyBorder="1" applyAlignment="1" applyProtection="1">
      <alignment horizontal="center" vertical="center"/>
      <protection locked="0"/>
    </xf>
    <xf numFmtId="0" fontId="13" fillId="2" borderId="9" xfId="1" applyNumberFormat="1" applyFont="1" applyFill="1" applyBorder="1" applyAlignment="1" applyProtection="1">
      <alignment horizontal="center" vertical="center"/>
      <protection locked="0"/>
    </xf>
    <xf numFmtId="0" fontId="13" fillId="2" borderId="7" xfId="1" applyNumberFormat="1" applyFont="1" applyFill="1" applyBorder="1" applyAlignment="1" applyProtection="1">
      <alignment horizontal="center" vertical="center"/>
      <protection locked="0"/>
    </xf>
    <xf numFmtId="167" fontId="12" fillId="0" borderId="7" xfId="1" applyNumberFormat="1" applyFont="1" applyBorder="1" applyProtection="1">
      <protection locked="0"/>
    </xf>
    <xf numFmtId="167" fontId="12" fillId="0" borderId="9" xfId="1" applyNumberFormat="1" applyFont="1" applyBorder="1" applyProtection="1">
      <protection locked="0"/>
    </xf>
    <xf numFmtId="164" fontId="16" fillId="0" borderId="7" xfId="1" applyFont="1" applyBorder="1" applyAlignment="1" applyProtection="1">
      <alignment horizontal="center" vertical="center"/>
      <protection locked="0"/>
    </xf>
    <xf numFmtId="164" fontId="12" fillId="2" borderId="7" xfId="1" applyFont="1" applyFill="1" applyBorder="1" applyAlignment="1" applyProtection="1">
      <alignment horizontal="center" vertical="center"/>
      <protection locked="0"/>
    </xf>
    <xf numFmtId="164" fontId="12" fillId="0" borderId="0" xfId="1" applyFont="1" applyProtection="1">
      <protection locked="0"/>
    </xf>
    <xf numFmtId="164" fontId="12" fillId="0" borderId="0" xfId="1" applyFont="1" applyFill="1" applyProtection="1">
      <protection locked="0"/>
    </xf>
    <xf numFmtId="164" fontId="12" fillId="0" borderId="14" xfId="1" applyFont="1" applyBorder="1" applyAlignment="1" applyProtection="1">
      <alignment horizontal="right" vertical="center"/>
    </xf>
    <xf numFmtId="164" fontId="12" fillId="0" borderId="15" xfId="1" applyFont="1" applyBorder="1" applyAlignment="1" applyProtection="1">
      <alignment horizontal="right" vertical="center"/>
    </xf>
    <xf numFmtId="164" fontId="12" fillId="0" borderId="16" xfId="1" applyFont="1" applyBorder="1" applyAlignment="1" applyProtection="1">
      <alignment horizontal="right" vertical="center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164" fontId="10" fillId="6" borderId="7" xfId="1" applyFont="1" applyFill="1" applyBorder="1" applyAlignment="1" applyProtection="1">
      <alignment horizontal="center" vertical="center"/>
    </xf>
    <xf numFmtId="164" fontId="10" fillId="6" borderId="7" xfId="1" applyFont="1" applyFill="1" applyBorder="1" applyAlignment="1" applyProtection="1">
      <alignment horizontal="center" vertical="center" wrapText="1"/>
    </xf>
    <xf numFmtId="0" fontId="10" fillId="6" borderId="7" xfId="1" applyNumberFormat="1" applyFont="1" applyFill="1" applyBorder="1" applyAlignment="1" applyProtection="1">
      <alignment horizontal="center" vertical="center" wrapText="1"/>
    </xf>
    <xf numFmtId="0" fontId="10" fillId="8" borderId="7" xfId="1" applyNumberFormat="1" applyFont="1" applyFill="1" applyBorder="1" applyAlignment="1" applyProtection="1">
      <alignment horizontal="center" vertical="center" wrapText="1"/>
    </xf>
    <xf numFmtId="0" fontId="10" fillId="7" borderId="7" xfId="4" applyNumberFormat="1" applyFont="1" applyFill="1" applyBorder="1" applyAlignment="1" applyProtection="1">
      <alignment horizontal="center" vertical="center" wrapText="1"/>
    </xf>
    <xf numFmtId="167" fontId="11" fillId="6" borderId="7" xfId="1" applyNumberFormat="1" applyFont="1" applyFill="1" applyBorder="1" applyAlignment="1" applyProtection="1">
      <alignment horizontal="center" vertical="center" wrapText="1"/>
    </xf>
    <xf numFmtId="0" fontId="10" fillId="7" borderId="7" xfId="1" applyNumberFormat="1" applyFont="1" applyFill="1" applyBorder="1" applyAlignment="1" applyProtection="1">
      <alignment horizontal="center" vertical="center" wrapText="1"/>
    </xf>
    <xf numFmtId="164" fontId="12" fillId="2" borderId="1" xfId="1" applyFont="1" applyFill="1" applyBorder="1" applyAlignment="1" applyProtection="1">
      <alignment horizontal="center" vertical="center"/>
    </xf>
    <xf numFmtId="164" fontId="12" fillId="2" borderId="2" xfId="1" applyFont="1" applyFill="1" applyBorder="1" applyAlignment="1" applyProtection="1">
      <alignment horizontal="center" vertical="center" wrapText="1"/>
    </xf>
    <xf numFmtId="164" fontId="12" fillId="2" borderId="7" xfId="1" applyFont="1" applyFill="1" applyBorder="1" applyAlignment="1" applyProtection="1">
      <alignment horizontal="center" vertical="center" wrapText="1"/>
    </xf>
    <xf numFmtId="164" fontId="13" fillId="2" borderId="7" xfId="1" applyFont="1" applyFill="1" applyBorder="1" applyAlignment="1" applyProtection="1">
      <alignment horizontal="center" vertical="center"/>
    </xf>
    <xf numFmtId="164" fontId="12" fillId="0" borderId="7" xfId="1" applyFont="1" applyFill="1" applyBorder="1" applyAlignment="1" applyProtection="1">
      <alignment horizontal="center" vertical="center"/>
    </xf>
    <xf numFmtId="0" fontId="12" fillId="0" borderId="7" xfId="1" applyNumberFormat="1" applyFont="1" applyBorder="1" applyAlignment="1" applyProtection="1">
      <alignment horizontal="center" vertical="center"/>
    </xf>
    <xf numFmtId="167" fontId="12" fillId="0" borderId="7" xfId="1" applyNumberFormat="1" applyFont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/>
    </xf>
    <xf numFmtId="164" fontId="12" fillId="2" borderId="5" xfId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right" vertical="center"/>
    </xf>
    <xf numFmtId="0" fontId="10" fillId="2" borderId="15" xfId="0" applyFont="1" applyFill="1" applyBorder="1" applyAlignment="1" applyProtection="1">
      <alignment horizontal="right" vertical="center"/>
    </xf>
    <xf numFmtId="0" fontId="10" fillId="2" borderId="16" xfId="0" applyFont="1" applyFill="1" applyBorder="1" applyAlignment="1" applyProtection="1">
      <alignment horizontal="right" vertical="center"/>
    </xf>
    <xf numFmtId="167" fontId="17" fillId="0" borderId="7" xfId="1" applyNumberFormat="1" applyFont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164" fontId="10" fillId="4" borderId="11" xfId="1" applyFont="1" applyFill="1" applyBorder="1" applyAlignment="1" applyProtection="1">
      <alignment horizontal="center" vertical="center"/>
    </xf>
    <xf numFmtId="164" fontId="10" fillId="4" borderId="18" xfId="1" applyFont="1" applyFill="1" applyBorder="1" applyAlignment="1" applyProtection="1">
      <alignment horizontal="center" vertical="center"/>
    </xf>
    <xf numFmtId="164" fontId="12" fillId="0" borderId="0" xfId="1" applyFont="1" applyProtection="1"/>
    <xf numFmtId="164" fontId="12" fillId="0" borderId="0" xfId="1" applyFont="1" applyFill="1" applyProtection="1"/>
    <xf numFmtId="164" fontId="12" fillId="5" borderId="7" xfId="1" applyFont="1" applyFill="1" applyBorder="1" applyAlignment="1" applyProtection="1">
      <alignment horizontal="center" vertical="center" wrapText="1"/>
    </xf>
    <xf numFmtId="164" fontId="13" fillId="0" borderId="7" xfId="1" applyFont="1" applyBorder="1" applyAlignment="1" applyProtection="1">
      <alignment horizontal="center" vertical="center"/>
      <protection locked="0"/>
    </xf>
    <xf numFmtId="167" fontId="13" fillId="0" borderId="7" xfId="1" applyNumberFormat="1" applyFont="1" applyBorder="1" applyAlignment="1" applyProtection="1">
      <alignment horizontal="center" vertical="center"/>
      <protection locked="0"/>
    </xf>
    <xf numFmtId="167" fontId="13" fillId="0" borderId="9" xfId="1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164" fontId="15" fillId="0" borderId="7" xfId="1" applyFont="1" applyBorder="1" applyAlignment="1" applyProtection="1">
      <alignment horizontal="center" vertical="center"/>
      <protection locked="0"/>
    </xf>
    <xf numFmtId="167" fontId="15" fillId="0" borderId="7" xfId="1" applyNumberFormat="1" applyFont="1" applyBorder="1" applyAlignment="1" applyProtection="1">
      <alignment horizontal="center" vertical="center"/>
      <protection locked="0"/>
    </xf>
    <xf numFmtId="167" fontId="15" fillId="0" borderId="9" xfId="1" applyNumberFormat="1" applyFont="1" applyBorder="1" applyAlignment="1" applyProtection="1">
      <alignment horizontal="center" vertical="center"/>
      <protection locked="0"/>
    </xf>
    <xf numFmtId="164" fontId="12" fillId="0" borderId="0" xfId="1" applyFont="1" applyAlignment="1" applyProtection="1">
      <alignment horizontal="center" vertical="center"/>
      <protection locked="0"/>
    </xf>
    <xf numFmtId="167" fontId="12" fillId="0" borderId="0" xfId="1" applyNumberFormat="1" applyFont="1" applyProtection="1">
      <protection locked="0"/>
    </xf>
    <xf numFmtId="167" fontId="12" fillId="0" borderId="0" xfId="0" applyNumberFormat="1" applyFont="1" applyProtection="1">
      <protection locked="0"/>
    </xf>
    <xf numFmtId="0" fontId="11" fillId="0" borderId="7" xfId="0" applyFont="1" applyBorder="1" applyAlignment="1" applyProtection="1">
      <alignment horizontal="center" vertical="center" wrapText="1"/>
    </xf>
    <xf numFmtId="164" fontId="11" fillId="6" borderId="17" xfId="1" applyFont="1" applyFill="1" applyBorder="1" applyAlignment="1" applyProtection="1">
      <alignment horizontal="center" vertical="center"/>
    </xf>
    <xf numFmtId="164" fontId="11" fillId="6" borderId="6" xfId="1" applyFont="1" applyFill="1" applyBorder="1" applyAlignment="1" applyProtection="1">
      <alignment horizontal="center" vertical="center" wrapText="1"/>
    </xf>
    <xf numFmtId="164" fontId="11" fillId="6" borderId="17" xfId="1" applyFont="1" applyFill="1" applyBorder="1" applyAlignment="1" applyProtection="1">
      <alignment horizontal="center" vertical="center" wrapText="1"/>
    </xf>
    <xf numFmtId="0" fontId="11" fillId="6" borderId="17" xfId="1" applyNumberFormat="1" applyFont="1" applyFill="1" applyBorder="1" applyAlignment="1" applyProtection="1">
      <alignment horizontal="center" vertical="center" wrapText="1"/>
    </xf>
    <xf numFmtId="164" fontId="11" fillId="8" borderId="17" xfId="1" applyFont="1" applyFill="1" applyBorder="1" applyAlignment="1" applyProtection="1">
      <alignment horizontal="center" vertical="center" wrapText="1"/>
    </xf>
    <xf numFmtId="0" fontId="11" fillId="7" borderId="17" xfId="4" applyNumberFormat="1" applyFont="1" applyFill="1" applyBorder="1" applyAlignment="1" applyProtection="1">
      <alignment horizontal="center" vertical="center" wrapText="1"/>
    </xf>
    <xf numFmtId="167" fontId="11" fillId="6" borderId="10" xfId="1" applyNumberFormat="1" applyFont="1" applyFill="1" applyBorder="1" applyAlignment="1" applyProtection="1">
      <alignment horizontal="center" vertical="center" wrapText="1"/>
    </xf>
    <xf numFmtId="164" fontId="11" fillId="6" borderId="3" xfId="1" applyFont="1" applyFill="1" applyBorder="1" applyAlignment="1" applyProtection="1">
      <alignment horizontal="center" vertical="center"/>
    </xf>
    <xf numFmtId="164" fontId="11" fillId="6" borderId="4" xfId="1" applyFont="1" applyFill="1" applyBorder="1" applyAlignment="1" applyProtection="1">
      <alignment horizontal="center" vertical="center" wrapText="1"/>
    </xf>
    <xf numFmtId="164" fontId="11" fillId="6" borderId="3" xfId="1" applyFont="1" applyFill="1" applyBorder="1" applyAlignment="1" applyProtection="1">
      <alignment horizontal="center" vertical="center" wrapText="1"/>
    </xf>
    <xf numFmtId="0" fontId="11" fillId="6" borderId="3" xfId="1" applyNumberFormat="1" applyFont="1" applyFill="1" applyBorder="1" applyAlignment="1" applyProtection="1">
      <alignment horizontal="center" vertical="center" wrapText="1"/>
    </xf>
    <xf numFmtId="164" fontId="11" fillId="8" borderId="3" xfId="1" applyFont="1" applyFill="1" applyBorder="1" applyAlignment="1" applyProtection="1">
      <alignment horizontal="center" vertical="center" wrapText="1"/>
    </xf>
    <xf numFmtId="0" fontId="11" fillId="7" borderId="3" xfId="1" applyNumberFormat="1" applyFont="1" applyFill="1" applyBorder="1" applyAlignment="1" applyProtection="1">
      <alignment horizontal="center" vertical="center" wrapText="1"/>
    </xf>
    <xf numFmtId="0" fontId="11" fillId="7" borderId="0" xfId="1" applyNumberFormat="1" applyFont="1" applyFill="1" applyBorder="1" applyAlignment="1" applyProtection="1">
      <alignment horizontal="center" vertical="center" wrapText="1"/>
    </xf>
    <xf numFmtId="167" fontId="11" fillId="6" borderId="9" xfId="1" applyNumberFormat="1" applyFont="1" applyFill="1" applyBorder="1" applyAlignment="1" applyProtection="1">
      <alignment horizontal="center" vertical="center" wrapText="1"/>
    </xf>
    <xf numFmtId="164" fontId="15" fillId="2" borderId="1" xfId="1" applyFont="1" applyFill="1" applyBorder="1" applyAlignment="1" applyProtection="1">
      <alignment horizontal="center" vertical="center"/>
    </xf>
    <xf numFmtId="164" fontId="15" fillId="2" borderId="2" xfId="1" applyFont="1" applyFill="1" applyBorder="1" applyAlignment="1" applyProtection="1">
      <alignment horizontal="center" vertical="center" wrapText="1"/>
    </xf>
    <xf numFmtId="164" fontId="15" fillId="2" borderId="7" xfId="1" applyFont="1" applyFill="1" applyBorder="1" applyAlignment="1" applyProtection="1">
      <alignment horizontal="center" vertical="center" wrapText="1"/>
    </xf>
    <xf numFmtId="164" fontId="15" fillId="2" borderId="7" xfId="1" applyFont="1" applyFill="1" applyBorder="1" applyAlignment="1" applyProtection="1">
      <alignment horizontal="center" vertical="center"/>
    </xf>
    <xf numFmtId="164" fontId="15" fillId="0" borderId="7" xfId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7" xfId="1" applyNumberFormat="1" applyFont="1" applyBorder="1" applyAlignment="1" applyProtection="1">
      <alignment horizontal="center" vertical="center"/>
    </xf>
    <xf numFmtId="167" fontId="15" fillId="0" borderId="7" xfId="1" applyNumberFormat="1" applyFont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</xf>
    <xf numFmtId="164" fontId="15" fillId="2" borderId="5" xfId="1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right" vertical="center"/>
    </xf>
    <xf numFmtId="167" fontId="11" fillId="0" borderId="7" xfId="1" applyNumberFormat="1" applyFont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 wrapText="1"/>
    </xf>
    <xf numFmtId="164" fontId="11" fillId="4" borderId="0" xfId="1" applyFont="1" applyFill="1" applyBorder="1" applyAlignment="1" applyProtection="1">
      <alignment horizontal="center" vertical="center"/>
    </xf>
    <xf numFmtId="164" fontId="11" fillId="4" borderId="13" xfId="1" applyFont="1" applyFill="1" applyBorder="1" applyAlignment="1" applyProtection="1">
      <alignment horizontal="center" vertical="center"/>
    </xf>
    <xf numFmtId="164" fontId="15" fillId="0" borderId="0" xfId="1" applyFont="1" applyAlignment="1" applyProtection="1">
      <alignment horizontal="center" vertical="center"/>
    </xf>
    <xf numFmtId="164" fontId="15" fillId="0" borderId="0" xfId="1" applyFont="1" applyFill="1" applyAlignment="1" applyProtection="1">
      <alignment horizontal="center" vertical="center"/>
    </xf>
    <xf numFmtId="164" fontId="15" fillId="5" borderId="7" xfId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</cellXfs>
  <cellStyles count="8">
    <cellStyle name="Excel Built-in Normal" xfId="1"/>
    <cellStyle name="Heading" xfId="2"/>
    <cellStyle name="Heading1" xfId="3"/>
    <cellStyle name="Normalny" xfId="0" builtinId="0" customBuiltin="1"/>
    <cellStyle name="Normalny 2" xfId="4"/>
    <cellStyle name="Result" xfId="5"/>
    <cellStyle name="Result2" xfId="6"/>
    <cellStyle name="Walutowy" xfId="7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28"/>
  <sheetViews>
    <sheetView view="pageBreakPreview" zoomScale="50" zoomScaleNormal="50" zoomScaleSheetLayoutView="50" workbookViewId="0">
      <selection activeCell="E5" sqref="E5"/>
    </sheetView>
  </sheetViews>
  <sheetFormatPr defaultColWidth="8.69921875" defaultRowHeight="14.4" x14ac:dyDescent="0.3"/>
  <cols>
    <col min="1" max="1" width="5" style="1" customWidth="1"/>
    <col min="2" max="2" width="20.59765625" style="2" customWidth="1"/>
    <col min="3" max="3" width="44.5" style="1" customWidth="1"/>
    <col min="4" max="5" width="18.19921875" style="1" customWidth="1"/>
    <col min="6" max="6" width="7.69921875" style="8" customWidth="1"/>
    <col min="7" max="7" width="18.69921875" style="3" customWidth="1"/>
    <col min="8" max="8" width="18.69921875" style="21" customWidth="1"/>
    <col min="9" max="11" width="18.69921875" style="22" customWidth="1"/>
    <col min="12" max="16384" width="8.69921875" style="3"/>
  </cols>
  <sheetData>
    <row r="1" spans="1:241" ht="15" x14ac:dyDescent="0.3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241" ht="85.2" customHeight="1" x14ac:dyDescent="0.3">
      <c r="A2" s="166" t="s">
        <v>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241" ht="95.4" customHeight="1" x14ac:dyDescent="0.3">
      <c r="A3" s="9" t="s">
        <v>0</v>
      </c>
      <c r="B3" s="10" t="s">
        <v>1</v>
      </c>
      <c r="C3" s="9" t="s">
        <v>2</v>
      </c>
      <c r="D3" s="11" t="s">
        <v>3</v>
      </c>
      <c r="E3" s="11" t="s">
        <v>77</v>
      </c>
      <c r="F3" s="11" t="s">
        <v>4</v>
      </c>
      <c r="G3" s="12" t="s">
        <v>78</v>
      </c>
      <c r="H3" s="19" t="s">
        <v>79</v>
      </c>
      <c r="I3" s="13" t="s">
        <v>80</v>
      </c>
      <c r="J3" s="13" t="s">
        <v>81</v>
      </c>
      <c r="K3" s="13" t="s">
        <v>91</v>
      </c>
    </row>
    <row r="4" spans="1:241" s="5" customFormat="1" ht="35.25" customHeight="1" x14ac:dyDescent="0.3">
      <c r="A4" s="14" t="s">
        <v>5</v>
      </c>
      <c r="B4" s="15" t="s">
        <v>6</v>
      </c>
      <c r="C4" s="14" t="s">
        <v>7</v>
      </c>
      <c r="D4" s="16" t="s">
        <v>8</v>
      </c>
      <c r="E4" s="16" t="s">
        <v>9</v>
      </c>
      <c r="F4" s="16" t="s">
        <v>56</v>
      </c>
      <c r="G4" s="17" t="s">
        <v>86</v>
      </c>
      <c r="H4" s="20" t="s">
        <v>87</v>
      </c>
      <c r="I4" s="18" t="s">
        <v>88</v>
      </c>
      <c r="J4" s="18" t="s">
        <v>89</v>
      </c>
      <c r="K4" s="18" t="s">
        <v>90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67.2" customHeight="1" x14ac:dyDescent="0.3">
      <c r="A5" s="23" t="s">
        <v>10</v>
      </c>
      <c r="B5" s="24" t="s">
        <v>60</v>
      </c>
      <c r="C5" s="25" t="s">
        <v>55</v>
      </c>
      <c r="D5" s="26">
        <v>200</v>
      </c>
      <c r="E5" s="239"/>
      <c r="F5" s="27" t="s">
        <v>11</v>
      </c>
      <c r="G5" s="28">
        <v>700</v>
      </c>
      <c r="H5" s="32">
        <f>G5*D5/1000</f>
        <v>140</v>
      </c>
      <c r="I5" s="241"/>
      <c r="J5" s="241"/>
      <c r="K5" s="33">
        <f>J5*H5</f>
        <v>0</v>
      </c>
    </row>
    <row r="6" spans="1:241" ht="67.2" customHeight="1" x14ac:dyDescent="0.3">
      <c r="A6" s="23" t="s">
        <v>12</v>
      </c>
      <c r="B6" s="24" t="s">
        <v>13</v>
      </c>
      <c r="C6" s="25" t="s">
        <v>55</v>
      </c>
      <c r="D6" s="26">
        <v>150</v>
      </c>
      <c r="E6" s="239"/>
      <c r="F6" s="27" t="s">
        <v>11</v>
      </c>
      <c r="G6" s="28">
        <v>700</v>
      </c>
      <c r="H6" s="32">
        <f t="shared" ref="H6:H13" si="0">G6*D6/1000</f>
        <v>105</v>
      </c>
      <c r="I6" s="241"/>
      <c r="J6" s="241"/>
      <c r="K6" s="33">
        <f t="shared" ref="K6:K13" si="1">J6*H6</f>
        <v>0</v>
      </c>
    </row>
    <row r="7" spans="1:241" ht="67.2" customHeight="1" x14ac:dyDescent="0.3">
      <c r="A7" s="23" t="s">
        <v>14</v>
      </c>
      <c r="B7" s="24" t="s">
        <v>54</v>
      </c>
      <c r="C7" s="25" t="s">
        <v>61</v>
      </c>
      <c r="D7" s="26">
        <v>50</v>
      </c>
      <c r="E7" s="239"/>
      <c r="F7" s="27" t="s">
        <v>11</v>
      </c>
      <c r="G7" s="28">
        <v>5000</v>
      </c>
      <c r="H7" s="32">
        <f t="shared" si="0"/>
        <v>250</v>
      </c>
      <c r="I7" s="241"/>
      <c r="J7" s="241"/>
      <c r="K7" s="33">
        <f t="shared" si="1"/>
        <v>0</v>
      </c>
    </row>
    <row r="8" spans="1:241" ht="67.2" customHeight="1" x14ac:dyDescent="0.3">
      <c r="A8" s="23" t="s">
        <v>15</v>
      </c>
      <c r="B8" s="24" t="s">
        <v>16</v>
      </c>
      <c r="C8" s="25" t="s">
        <v>17</v>
      </c>
      <c r="D8" s="26">
        <v>50</v>
      </c>
      <c r="E8" s="239"/>
      <c r="F8" s="27" t="s">
        <v>11</v>
      </c>
      <c r="G8" s="28">
        <v>4000</v>
      </c>
      <c r="H8" s="32">
        <f t="shared" si="0"/>
        <v>200</v>
      </c>
      <c r="I8" s="241"/>
      <c r="J8" s="241"/>
      <c r="K8" s="33">
        <f t="shared" si="1"/>
        <v>0</v>
      </c>
    </row>
    <row r="9" spans="1:241" ht="67.2" customHeight="1" x14ac:dyDescent="0.3">
      <c r="A9" s="23" t="s">
        <v>18</v>
      </c>
      <c r="B9" s="29" t="s">
        <v>19</v>
      </c>
      <c r="C9" s="160" t="s">
        <v>20</v>
      </c>
      <c r="D9" s="26">
        <v>50</v>
      </c>
      <c r="E9" s="239"/>
      <c r="F9" s="27" t="s">
        <v>11</v>
      </c>
      <c r="G9" s="28">
        <v>4000</v>
      </c>
      <c r="H9" s="32">
        <f t="shared" si="0"/>
        <v>200</v>
      </c>
      <c r="I9" s="241"/>
      <c r="J9" s="241"/>
      <c r="K9" s="33">
        <f t="shared" si="1"/>
        <v>0</v>
      </c>
    </row>
    <row r="10" spans="1:241" ht="67.2" customHeight="1" x14ac:dyDescent="0.3">
      <c r="A10" s="23" t="s">
        <v>21</v>
      </c>
      <c r="B10" s="24" t="s">
        <v>29</v>
      </c>
      <c r="C10" s="25" t="s">
        <v>30</v>
      </c>
      <c r="D10" s="26">
        <v>700</v>
      </c>
      <c r="E10" s="239"/>
      <c r="F10" s="27" t="s">
        <v>11</v>
      </c>
      <c r="G10" s="28">
        <v>1000</v>
      </c>
      <c r="H10" s="32">
        <f t="shared" si="0"/>
        <v>700</v>
      </c>
      <c r="I10" s="241"/>
      <c r="J10" s="241"/>
      <c r="K10" s="33">
        <f t="shared" si="1"/>
        <v>0</v>
      </c>
    </row>
    <row r="11" spans="1:241" ht="67.2" customHeight="1" x14ac:dyDescent="0.3">
      <c r="A11" s="23" t="s">
        <v>24</v>
      </c>
      <c r="B11" s="29" t="s">
        <v>32</v>
      </c>
      <c r="C11" s="160" t="s">
        <v>33</v>
      </c>
      <c r="D11" s="30">
        <v>1000</v>
      </c>
      <c r="E11" s="239"/>
      <c r="F11" s="27" t="s">
        <v>11</v>
      </c>
      <c r="G11" s="28">
        <v>1000</v>
      </c>
      <c r="H11" s="32">
        <f t="shared" si="0"/>
        <v>1000</v>
      </c>
      <c r="I11" s="241"/>
      <c r="J11" s="241"/>
      <c r="K11" s="33">
        <f t="shared" si="1"/>
        <v>0</v>
      </c>
    </row>
    <row r="12" spans="1:241" ht="79.2" customHeight="1" x14ac:dyDescent="0.3">
      <c r="A12" s="23" t="s">
        <v>25</v>
      </c>
      <c r="B12" s="31" t="s">
        <v>35</v>
      </c>
      <c r="C12" s="160" t="s">
        <v>36</v>
      </c>
      <c r="D12" s="26">
        <v>400</v>
      </c>
      <c r="E12" s="239"/>
      <c r="F12" s="27" t="s">
        <v>11</v>
      </c>
      <c r="G12" s="28">
        <v>700</v>
      </c>
      <c r="H12" s="32">
        <f t="shared" si="0"/>
        <v>280</v>
      </c>
      <c r="I12" s="241"/>
      <c r="J12" s="241"/>
      <c r="K12" s="33">
        <f t="shared" si="1"/>
        <v>0</v>
      </c>
    </row>
    <row r="13" spans="1:241" ht="97.2" customHeight="1" x14ac:dyDescent="0.3">
      <c r="A13" s="41" t="s">
        <v>28</v>
      </c>
      <c r="B13" s="34" t="s">
        <v>38</v>
      </c>
      <c r="C13" s="35" t="s">
        <v>39</v>
      </c>
      <c r="D13" s="36">
        <v>400</v>
      </c>
      <c r="E13" s="240"/>
      <c r="F13" s="37" t="s">
        <v>11</v>
      </c>
      <c r="G13" s="38">
        <v>1000</v>
      </c>
      <c r="H13" s="39">
        <f t="shared" si="0"/>
        <v>400</v>
      </c>
      <c r="I13" s="242"/>
      <c r="J13" s="242"/>
      <c r="K13" s="40">
        <f t="shared" si="1"/>
        <v>0</v>
      </c>
    </row>
    <row r="14" spans="1:241" s="7" customFormat="1" ht="48" customHeight="1" x14ac:dyDescent="0.3">
      <c r="A14" s="170" t="s">
        <v>83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53">
        <f>SUM(K5:K13)</f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</row>
    <row r="15" spans="1:241" s="7" customFormat="1" ht="69" customHeight="1" x14ac:dyDescent="0.3">
      <c r="A15" s="171" t="s">
        <v>85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</row>
    <row r="16" spans="1:241" ht="15" customHeight="1" x14ac:dyDescent="0.3">
      <c r="A16" s="172" t="s">
        <v>62</v>
      </c>
      <c r="B16" s="172"/>
      <c r="C16" s="172"/>
      <c r="D16" s="173"/>
      <c r="E16" s="42"/>
      <c r="F16" s="42"/>
      <c r="G16" s="165" t="s">
        <v>84</v>
      </c>
      <c r="H16" s="165"/>
      <c r="I16" s="165"/>
      <c r="J16" s="165"/>
      <c r="K16" s="75"/>
    </row>
    <row r="17" spans="1:11" ht="15" customHeight="1" x14ac:dyDescent="0.3">
      <c r="A17" s="163" t="s">
        <v>119</v>
      </c>
      <c r="B17" s="163"/>
      <c r="C17" s="163"/>
      <c r="D17" s="164"/>
      <c r="E17" s="42"/>
      <c r="F17" s="42"/>
      <c r="G17" s="165"/>
      <c r="H17" s="165"/>
      <c r="I17" s="165"/>
      <c r="J17" s="165"/>
      <c r="K17" s="75"/>
    </row>
    <row r="18" spans="1:11" ht="15" customHeight="1" x14ac:dyDescent="0.3">
      <c r="A18" s="163"/>
      <c r="B18" s="163"/>
      <c r="C18" s="163"/>
      <c r="D18" s="164"/>
      <c r="E18" s="42"/>
      <c r="F18" s="42"/>
      <c r="G18" s="165"/>
      <c r="H18" s="165"/>
      <c r="I18" s="165"/>
      <c r="J18" s="165"/>
      <c r="K18" s="75"/>
    </row>
    <row r="19" spans="1:11" ht="15" customHeight="1" x14ac:dyDescent="0.3">
      <c r="A19" s="163"/>
      <c r="B19" s="163"/>
      <c r="C19" s="163"/>
      <c r="D19" s="164"/>
      <c r="E19" s="42"/>
      <c r="F19" s="42"/>
      <c r="G19" s="165"/>
      <c r="H19" s="165"/>
      <c r="I19" s="165"/>
      <c r="J19" s="165"/>
      <c r="K19" s="75"/>
    </row>
    <row r="20" spans="1:11" ht="15" customHeight="1" x14ac:dyDescent="0.3">
      <c r="A20" s="163"/>
      <c r="B20" s="163"/>
      <c r="C20" s="163"/>
      <c r="D20" s="164"/>
      <c r="E20" s="42"/>
      <c r="F20" s="42"/>
      <c r="G20" s="165"/>
      <c r="H20" s="165"/>
      <c r="I20" s="165"/>
      <c r="J20" s="165"/>
      <c r="K20" s="75"/>
    </row>
    <row r="21" spans="1:11" ht="15" customHeight="1" x14ac:dyDescent="0.3">
      <c r="A21" s="163"/>
      <c r="B21" s="163"/>
      <c r="C21" s="163"/>
      <c r="D21" s="164"/>
      <c r="E21" s="42"/>
      <c r="F21" s="42"/>
      <c r="G21" s="165"/>
      <c r="H21" s="165"/>
      <c r="I21" s="165"/>
      <c r="J21" s="165"/>
      <c r="K21" s="75"/>
    </row>
    <row r="22" spans="1:11" ht="15" customHeight="1" x14ac:dyDescent="0.3">
      <c r="A22" s="163"/>
      <c r="B22" s="163"/>
      <c r="C22" s="163"/>
      <c r="D22" s="164"/>
      <c r="E22" s="42"/>
      <c r="F22" s="42"/>
      <c r="G22" s="165"/>
      <c r="H22" s="165"/>
      <c r="I22" s="165"/>
      <c r="J22" s="165"/>
      <c r="K22" s="75"/>
    </row>
    <row r="23" spans="1:11" x14ac:dyDescent="0.3">
      <c r="B23" s="3"/>
      <c r="C23" s="3"/>
      <c r="D23" s="3"/>
      <c r="E23" s="3"/>
      <c r="F23" s="3"/>
    </row>
    <row r="24" spans="1:11" ht="15" customHeight="1" x14ac:dyDescent="0.3">
      <c r="B24" s="3"/>
      <c r="C24" s="3"/>
      <c r="D24" s="3"/>
      <c r="E24" s="3"/>
      <c r="F24" s="3"/>
    </row>
    <row r="25" spans="1:11" ht="15" customHeight="1" x14ac:dyDescent="0.3">
      <c r="B25" s="3"/>
      <c r="C25" s="3"/>
      <c r="D25" s="3"/>
      <c r="E25" s="3"/>
      <c r="F25" s="3"/>
    </row>
    <row r="26" spans="1:11" ht="14.4" customHeight="1" x14ac:dyDescent="0.3">
      <c r="B26" s="1"/>
      <c r="F26" s="3"/>
    </row>
    <row r="27" spans="1:11" ht="14.4" customHeight="1" x14ac:dyDescent="0.3">
      <c r="B27" s="1"/>
      <c r="F27" s="3"/>
    </row>
    <row r="28" spans="1:11" ht="14.4" customHeight="1" x14ac:dyDescent="0.3">
      <c r="B28" s="1"/>
      <c r="F28" s="3"/>
    </row>
  </sheetData>
  <sheetProtection algorithmName="SHA-512" hashValue="haNr4voM8sPir6c+QLViS9Fw+Mw24AZQZNHsxDrV1xFocKR5RFEZB3Yg5vpc+bfeavOw9T56WpFHJAonMy9S1w==" saltValue="cwN+SlX0GHsUW/yfImoXxA==" spinCount="100000" sheet="1" objects="1" scenarios="1"/>
  <autoFilter ref="A3:F13"/>
  <mergeCells count="7">
    <mergeCell ref="A17:D22"/>
    <mergeCell ref="G16:J22"/>
    <mergeCell ref="A2:K2"/>
    <mergeCell ref="A1:K1"/>
    <mergeCell ref="A14:J14"/>
    <mergeCell ref="A15:K15"/>
    <mergeCell ref="A16:D16"/>
  </mergeCells>
  <pageMargins left="0.511811023622047" right="0.31496062992126012" top="0.55118110236220408" bottom="0.94488188976378007" header="0.35433070866141703" footer="0.55118110236220497"/>
  <pageSetup paperSize="9" scale="61" fitToHeight="0" orientation="landscape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topLeftCell="A10" zoomScale="60" zoomScaleNormal="50" workbookViewId="0">
      <selection activeCell="I5" sqref="I5:J13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8" width="18.69921875" customWidth="1"/>
    <col min="9" max="10" width="18.69921875" style="156" customWidth="1"/>
    <col min="11" max="11" width="18.69921875" customWidth="1"/>
  </cols>
  <sheetData>
    <row r="1" spans="1:11" ht="15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60.6" customHeight="1" x14ac:dyDescent="0.25">
      <c r="A2" s="191" t="s">
        <v>102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78" x14ac:dyDescent="0.25">
      <c r="A3" s="89" t="s">
        <v>0</v>
      </c>
      <c r="B3" s="90" t="s">
        <v>1</v>
      </c>
      <c r="C3" s="89" t="s">
        <v>2</v>
      </c>
      <c r="D3" s="91" t="s">
        <v>3</v>
      </c>
      <c r="E3" s="92" t="s">
        <v>77</v>
      </c>
      <c r="F3" s="93" t="s">
        <v>4</v>
      </c>
      <c r="G3" s="94" t="s">
        <v>78</v>
      </c>
      <c r="H3" s="94" t="s">
        <v>79</v>
      </c>
      <c r="I3" s="95" t="s">
        <v>80</v>
      </c>
      <c r="J3" s="95" t="s">
        <v>81</v>
      </c>
      <c r="K3" s="95" t="s">
        <v>91</v>
      </c>
    </row>
    <row r="4" spans="1:11" ht="15.6" x14ac:dyDescent="0.25">
      <c r="A4" s="96" t="s">
        <v>5</v>
      </c>
      <c r="B4" s="97" t="s">
        <v>6</v>
      </c>
      <c r="C4" s="96" t="s">
        <v>7</v>
      </c>
      <c r="D4" s="98" t="s">
        <v>8</v>
      </c>
      <c r="E4" s="99" t="s">
        <v>9</v>
      </c>
      <c r="F4" s="100" t="s">
        <v>56</v>
      </c>
      <c r="G4" s="101" t="s">
        <v>86</v>
      </c>
      <c r="H4" s="102" t="s">
        <v>87</v>
      </c>
      <c r="I4" s="103" t="s">
        <v>88</v>
      </c>
      <c r="J4" s="103" t="s">
        <v>89</v>
      </c>
      <c r="K4" s="103" t="s">
        <v>90</v>
      </c>
    </row>
    <row r="5" spans="1:11" ht="60" x14ac:dyDescent="0.25">
      <c r="A5" s="104" t="s">
        <v>10</v>
      </c>
      <c r="B5" s="105" t="s">
        <v>13</v>
      </c>
      <c r="C5" s="45" t="s">
        <v>55</v>
      </c>
      <c r="D5" s="26">
        <v>160</v>
      </c>
      <c r="E5" s="289"/>
      <c r="F5" s="77" t="s">
        <v>11</v>
      </c>
      <c r="G5" s="106">
        <v>300</v>
      </c>
      <c r="H5" s="107">
        <f t="shared" ref="H5:H13" si="0">G5*D5/1000</f>
        <v>48</v>
      </c>
      <c r="I5" s="290"/>
      <c r="J5" s="290"/>
      <c r="K5" s="78">
        <f t="shared" ref="K5:K13" si="1">J5*H5</f>
        <v>0</v>
      </c>
    </row>
    <row r="6" spans="1:11" ht="45" x14ac:dyDescent="0.25">
      <c r="A6" s="104" t="s">
        <v>12</v>
      </c>
      <c r="B6" s="105" t="s">
        <v>54</v>
      </c>
      <c r="C6" s="45" t="s">
        <v>61</v>
      </c>
      <c r="D6" s="26">
        <v>50</v>
      </c>
      <c r="E6" s="289"/>
      <c r="F6" s="77" t="s">
        <v>11</v>
      </c>
      <c r="G6" s="106">
        <v>11000</v>
      </c>
      <c r="H6" s="107">
        <f t="shared" si="0"/>
        <v>550</v>
      </c>
      <c r="I6" s="290"/>
      <c r="J6" s="290"/>
      <c r="K6" s="78">
        <f t="shared" si="1"/>
        <v>0</v>
      </c>
    </row>
    <row r="7" spans="1:11" ht="45" x14ac:dyDescent="0.25">
      <c r="A7" s="104" t="s">
        <v>14</v>
      </c>
      <c r="B7" s="105" t="s">
        <v>54</v>
      </c>
      <c r="C7" s="45" t="s">
        <v>59</v>
      </c>
      <c r="D7" s="26">
        <v>100</v>
      </c>
      <c r="E7" s="289"/>
      <c r="F7" s="77" t="s">
        <v>11</v>
      </c>
      <c r="G7" s="106">
        <v>400</v>
      </c>
      <c r="H7" s="107">
        <f t="shared" si="0"/>
        <v>40</v>
      </c>
      <c r="I7" s="290"/>
      <c r="J7" s="290"/>
      <c r="K7" s="78">
        <f t="shared" si="1"/>
        <v>0</v>
      </c>
    </row>
    <row r="8" spans="1:11" ht="60" x14ac:dyDescent="0.25">
      <c r="A8" s="104" t="s">
        <v>15</v>
      </c>
      <c r="B8" s="105" t="s">
        <v>16</v>
      </c>
      <c r="C8" s="45" t="s">
        <v>17</v>
      </c>
      <c r="D8" s="26">
        <v>50</v>
      </c>
      <c r="E8" s="289"/>
      <c r="F8" s="77" t="s">
        <v>11</v>
      </c>
      <c r="G8" s="106">
        <v>7000</v>
      </c>
      <c r="H8" s="107">
        <f t="shared" si="0"/>
        <v>350</v>
      </c>
      <c r="I8" s="290"/>
      <c r="J8" s="290"/>
      <c r="K8" s="78">
        <f t="shared" si="1"/>
        <v>0</v>
      </c>
    </row>
    <row r="9" spans="1:11" ht="30" x14ac:dyDescent="0.25">
      <c r="A9" s="104" t="s">
        <v>18</v>
      </c>
      <c r="B9" s="108" t="s">
        <v>19</v>
      </c>
      <c r="C9" s="161" t="s">
        <v>20</v>
      </c>
      <c r="D9" s="26">
        <v>50</v>
      </c>
      <c r="E9" s="289"/>
      <c r="F9" s="77" t="s">
        <v>11</v>
      </c>
      <c r="G9" s="106">
        <v>7000</v>
      </c>
      <c r="H9" s="107">
        <f t="shared" si="0"/>
        <v>350</v>
      </c>
      <c r="I9" s="290"/>
      <c r="J9" s="290"/>
      <c r="K9" s="78">
        <f t="shared" si="1"/>
        <v>0</v>
      </c>
    </row>
    <row r="10" spans="1:11" ht="60" x14ac:dyDescent="0.25">
      <c r="A10" s="104" t="s">
        <v>21</v>
      </c>
      <c r="B10" s="105" t="s">
        <v>29</v>
      </c>
      <c r="C10" s="45" t="s">
        <v>30</v>
      </c>
      <c r="D10" s="26">
        <v>600</v>
      </c>
      <c r="E10" s="289"/>
      <c r="F10" s="77" t="s">
        <v>11</v>
      </c>
      <c r="G10" s="106">
        <v>2000</v>
      </c>
      <c r="H10" s="107">
        <f t="shared" si="0"/>
        <v>1200</v>
      </c>
      <c r="I10" s="290"/>
      <c r="J10" s="290"/>
      <c r="K10" s="78">
        <f t="shared" si="1"/>
        <v>0</v>
      </c>
    </row>
    <row r="11" spans="1:11" ht="75" x14ac:dyDescent="0.25">
      <c r="A11" s="104" t="s">
        <v>24</v>
      </c>
      <c r="B11" s="55" t="s">
        <v>35</v>
      </c>
      <c r="C11" s="161" t="s">
        <v>36</v>
      </c>
      <c r="D11" s="26">
        <v>500</v>
      </c>
      <c r="E11" s="289"/>
      <c r="F11" s="77" t="s">
        <v>11</v>
      </c>
      <c r="G11" s="106">
        <v>1800</v>
      </c>
      <c r="H11" s="107">
        <f t="shared" si="0"/>
        <v>900</v>
      </c>
      <c r="I11" s="291"/>
      <c r="J11" s="291"/>
      <c r="K11" s="78">
        <f t="shared" si="1"/>
        <v>0</v>
      </c>
    </row>
    <row r="12" spans="1:11" ht="60" x14ac:dyDescent="0.25">
      <c r="A12" s="104" t="s">
        <v>25</v>
      </c>
      <c r="B12" s="55" t="s">
        <v>44</v>
      </c>
      <c r="C12" s="45" t="s">
        <v>45</v>
      </c>
      <c r="D12" s="26">
        <v>400</v>
      </c>
      <c r="E12" s="289"/>
      <c r="F12" s="77" t="s">
        <v>11</v>
      </c>
      <c r="G12" s="106">
        <v>200</v>
      </c>
      <c r="H12" s="107">
        <f t="shared" si="0"/>
        <v>80</v>
      </c>
      <c r="I12" s="290"/>
      <c r="J12" s="290"/>
      <c r="K12" s="78">
        <f t="shared" si="1"/>
        <v>0</v>
      </c>
    </row>
    <row r="13" spans="1:11" ht="45" x14ac:dyDescent="0.25">
      <c r="A13" s="104" t="s">
        <v>28</v>
      </c>
      <c r="B13" s="105" t="s">
        <v>52</v>
      </c>
      <c r="C13" s="45" t="s">
        <v>53</v>
      </c>
      <c r="D13" s="26">
        <v>500</v>
      </c>
      <c r="E13" s="289"/>
      <c r="F13" s="77" t="s">
        <v>11</v>
      </c>
      <c r="G13" s="106">
        <v>200</v>
      </c>
      <c r="H13" s="107">
        <f t="shared" si="0"/>
        <v>100</v>
      </c>
      <c r="I13" s="290"/>
      <c r="J13" s="290"/>
      <c r="K13" s="78">
        <f t="shared" si="1"/>
        <v>0</v>
      </c>
    </row>
    <row r="14" spans="1:11" ht="37.799999999999997" customHeight="1" x14ac:dyDescent="0.25">
      <c r="A14" s="192" t="s">
        <v>83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53">
        <f>SUM(K5:K13)</f>
        <v>0</v>
      </c>
    </row>
    <row r="15" spans="1:11" ht="55.8" customHeight="1" x14ac:dyDescent="0.25">
      <c r="A15" s="193" t="s">
        <v>58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11" ht="15.6" x14ac:dyDescent="0.25">
      <c r="A16" s="194" t="s">
        <v>103</v>
      </c>
      <c r="B16" s="194"/>
      <c r="C16" s="194"/>
      <c r="D16" s="195"/>
      <c r="E16" s="109"/>
      <c r="F16" s="110"/>
      <c r="G16" s="165" t="s">
        <v>84</v>
      </c>
      <c r="H16" s="165"/>
      <c r="I16" s="165"/>
      <c r="J16" s="165"/>
      <c r="K16" s="109"/>
    </row>
    <row r="17" spans="1:11" ht="10.8" customHeight="1" x14ac:dyDescent="0.25">
      <c r="A17" s="196" t="s">
        <v>126</v>
      </c>
      <c r="B17" s="196"/>
      <c r="C17" s="196"/>
      <c r="D17" s="196"/>
      <c r="E17" s="109"/>
      <c r="F17" s="110"/>
      <c r="G17" s="165"/>
      <c r="H17" s="165"/>
      <c r="I17" s="165"/>
      <c r="J17" s="165"/>
      <c r="K17" s="109"/>
    </row>
    <row r="18" spans="1:11" ht="15" x14ac:dyDescent="0.25">
      <c r="A18" s="196"/>
      <c r="B18" s="196"/>
      <c r="C18" s="196"/>
      <c r="D18" s="196"/>
      <c r="E18" s="109"/>
      <c r="F18" s="110"/>
      <c r="G18" s="165"/>
      <c r="H18" s="165"/>
      <c r="I18" s="165"/>
      <c r="J18" s="165"/>
      <c r="K18" s="109"/>
    </row>
    <row r="19" spans="1:11" ht="15" x14ac:dyDescent="0.25">
      <c r="A19" s="196"/>
      <c r="B19" s="196"/>
      <c r="C19" s="196"/>
      <c r="D19" s="196"/>
      <c r="E19" s="109"/>
      <c r="F19" s="110"/>
      <c r="G19" s="165"/>
      <c r="H19" s="165"/>
      <c r="I19" s="165"/>
      <c r="J19" s="165"/>
      <c r="K19" s="109"/>
    </row>
    <row r="20" spans="1:11" ht="15" x14ac:dyDescent="0.25">
      <c r="A20" s="196"/>
      <c r="B20" s="196"/>
      <c r="C20" s="196"/>
      <c r="D20" s="196"/>
      <c r="E20" s="109"/>
      <c r="F20" s="110"/>
      <c r="G20" s="165"/>
      <c r="H20" s="165"/>
      <c r="I20" s="165"/>
      <c r="J20" s="165"/>
      <c r="K20" s="109"/>
    </row>
    <row r="21" spans="1:11" ht="13.8" customHeight="1" x14ac:dyDescent="0.25">
      <c r="A21" s="196"/>
      <c r="B21" s="196"/>
      <c r="C21" s="196"/>
      <c r="D21" s="196"/>
      <c r="E21" s="109"/>
      <c r="F21" s="110"/>
      <c r="G21" s="165"/>
      <c r="H21" s="165"/>
      <c r="I21" s="165"/>
      <c r="J21" s="165"/>
      <c r="K21" s="109"/>
    </row>
    <row r="22" spans="1:11" ht="15" x14ac:dyDescent="0.25">
      <c r="A22" s="196"/>
      <c r="B22" s="196"/>
      <c r="C22" s="196"/>
      <c r="D22" s="196"/>
      <c r="E22" s="109"/>
      <c r="F22" s="110"/>
      <c r="G22" s="165"/>
      <c r="H22" s="165"/>
      <c r="I22" s="165"/>
      <c r="J22" s="165"/>
      <c r="K22" s="109"/>
    </row>
  </sheetData>
  <sheetProtection algorithmName="SHA-512" hashValue="LrbAyjBZ4EzF89JBPbyEsK/r3disxwEOU9i4iKs1ySjMpzMQjcUpc6+JhSL0dXEDS2jgUQVYmMFvbV6MB+Robw==" saltValue="hRlc2IJJ4/c2lnxa0x8o1w==" spinCount="100000" sheet="1" objects="1" scenarios="1"/>
  <mergeCells count="7">
    <mergeCell ref="A1:K1"/>
    <mergeCell ref="A2:K2"/>
    <mergeCell ref="A14:J14"/>
    <mergeCell ref="A15:K15"/>
    <mergeCell ref="A16:D16"/>
    <mergeCell ref="G16:J22"/>
    <mergeCell ref="A17:D22"/>
  </mergeCells>
  <pageMargins left="0.7" right="0.7" top="0.75" bottom="0.75" header="0.3" footer="0.3"/>
  <pageSetup paperSize="9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topLeftCell="A4" zoomScale="60" zoomScaleNormal="50" workbookViewId="0">
      <selection activeCell="I5" sqref="I5:J13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8" width="18.69921875" customWidth="1"/>
    <col min="9" max="10" width="18.69921875" style="156" customWidth="1"/>
    <col min="11" max="11" width="18.69921875" customWidth="1"/>
  </cols>
  <sheetData>
    <row r="1" spans="1:11" ht="15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60.6" customHeight="1" x14ac:dyDescent="0.25">
      <c r="A2" s="191" t="s">
        <v>104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78" x14ac:dyDescent="0.25">
      <c r="A3" s="89" t="s">
        <v>0</v>
      </c>
      <c r="B3" s="90" t="s">
        <v>1</v>
      </c>
      <c r="C3" s="89" t="s">
        <v>2</v>
      </c>
      <c r="D3" s="91" t="s">
        <v>3</v>
      </c>
      <c r="E3" s="92" t="s">
        <v>77</v>
      </c>
      <c r="F3" s="93" t="s">
        <v>4</v>
      </c>
      <c r="G3" s="94" t="s">
        <v>78</v>
      </c>
      <c r="H3" s="94" t="s">
        <v>79</v>
      </c>
      <c r="I3" s="95" t="s">
        <v>80</v>
      </c>
      <c r="J3" s="95" t="s">
        <v>81</v>
      </c>
      <c r="K3" s="95" t="s">
        <v>91</v>
      </c>
    </row>
    <row r="4" spans="1:11" ht="15.6" x14ac:dyDescent="0.25">
      <c r="A4" s="96" t="s">
        <v>5</v>
      </c>
      <c r="B4" s="97" t="s">
        <v>6</v>
      </c>
      <c r="C4" s="96" t="s">
        <v>7</v>
      </c>
      <c r="D4" s="98" t="s">
        <v>8</v>
      </c>
      <c r="E4" s="99" t="s">
        <v>9</v>
      </c>
      <c r="F4" s="100" t="s">
        <v>56</v>
      </c>
      <c r="G4" s="101" t="s">
        <v>86</v>
      </c>
      <c r="H4" s="102" t="s">
        <v>87</v>
      </c>
      <c r="I4" s="103" t="s">
        <v>88</v>
      </c>
      <c r="J4" s="103" t="s">
        <v>89</v>
      </c>
      <c r="K4" s="103" t="s">
        <v>90</v>
      </c>
    </row>
    <row r="5" spans="1:11" ht="59.4" customHeight="1" x14ac:dyDescent="0.25">
      <c r="A5" s="104" t="s">
        <v>10</v>
      </c>
      <c r="B5" s="105" t="s">
        <v>54</v>
      </c>
      <c r="C5" s="45" t="s">
        <v>61</v>
      </c>
      <c r="D5" s="26">
        <v>50</v>
      </c>
      <c r="E5" s="289"/>
      <c r="F5" s="77" t="s">
        <v>11</v>
      </c>
      <c r="G5" s="106">
        <v>5000</v>
      </c>
      <c r="H5" s="107">
        <f t="shared" ref="H5:H13" si="0">G5*D5/1000</f>
        <v>250</v>
      </c>
      <c r="I5" s="290"/>
      <c r="J5" s="290"/>
      <c r="K5" s="78">
        <f t="shared" ref="K5:K13" si="1">J5*H5</f>
        <v>0</v>
      </c>
    </row>
    <row r="6" spans="1:11" ht="56.4" customHeight="1" x14ac:dyDescent="0.25">
      <c r="A6" s="104" t="s">
        <v>12</v>
      </c>
      <c r="B6" s="105" t="s">
        <v>54</v>
      </c>
      <c r="C6" s="45" t="s">
        <v>59</v>
      </c>
      <c r="D6" s="26">
        <v>100</v>
      </c>
      <c r="E6" s="289"/>
      <c r="F6" s="77" t="s">
        <v>11</v>
      </c>
      <c r="G6" s="106">
        <v>1000</v>
      </c>
      <c r="H6" s="107">
        <f t="shared" si="0"/>
        <v>100</v>
      </c>
      <c r="I6" s="290"/>
      <c r="J6" s="290"/>
      <c r="K6" s="78">
        <f t="shared" si="1"/>
        <v>0</v>
      </c>
    </row>
    <row r="7" spans="1:11" ht="66.599999999999994" customHeight="1" x14ac:dyDescent="0.25">
      <c r="A7" s="104" t="s">
        <v>14</v>
      </c>
      <c r="B7" s="105" t="s">
        <v>16</v>
      </c>
      <c r="C7" s="45" t="s">
        <v>17</v>
      </c>
      <c r="D7" s="26">
        <v>50</v>
      </c>
      <c r="E7" s="289"/>
      <c r="F7" s="77" t="s">
        <v>11</v>
      </c>
      <c r="G7" s="106">
        <v>1000</v>
      </c>
      <c r="H7" s="107">
        <f t="shared" si="0"/>
        <v>50</v>
      </c>
      <c r="I7" s="290"/>
      <c r="J7" s="290"/>
      <c r="K7" s="78">
        <f t="shared" si="1"/>
        <v>0</v>
      </c>
    </row>
    <row r="8" spans="1:11" ht="33.6" customHeight="1" x14ac:dyDescent="0.25">
      <c r="A8" s="104" t="s">
        <v>15</v>
      </c>
      <c r="B8" s="108" t="s">
        <v>19</v>
      </c>
      <c r="C8" s="161" t="s">
        <v>20</v>
      </c>
      <c r="D8" s="26">
        <v>50</v>
      </c>
      <c r="E8" s="289"/>
      <c r="F8" s="77" t="s">
        <v>11</v>
      </c>
      <c r="G8" s="106">
        <v>1000</v>
      </c>
      <c r="H8" s="107">
        <f t="shared" si="0"/>
        <v>50</v>
      </c>
      <c r="I8" s="290"/>
      <c r="J8" s="290"/>
      <c r="K8" s="78">
        <f t="shared" si="1"/>
        <v>0</v>
      </c>
    </row>
    <row r="9" spans="1:11" ht="67.2" customHeight="1" x14ac:dyDescent="0.25">
      <c r="A9" s="104" t="s">
        <v>18</v>
      </c>
      <c r="B9" s="105" t="s">
        <v>29</v>
      </c>
      <c r="C9" s="45" t="s">
        <v>30</v>
      </c>
      <c r="D9" s="26">
        <v>600</v>
      </c>
      <c r="E9" s="289"/>
      <c r="F9" s="77" t="s">
        <v>11</v>
      </c>
      <c r="G9" s="106">
        <v>3000</v>
      </c>
      <c r="H9" s="107">
        <f t="shared" si="0"/>
        <v>1800</v>
      </c>
      <c r="I9" s="290"/>
      <c r="J9" s="290"/>
      <c r="K9" s="78">
        <f t="shared" si="1"/>
        <v>0</v>
      </c>
    </row>
    <row r="10" spans="1:11" ht="83.4" customHeight="1" x14ac:dyDescent="0.25">
      <c r="A10" s="104" t="s">
        <v>21</v>
      </c>
      <c r="B10" s="55" t="s">
        <v>35</v>
      </c>
      <c r="C10" s="161" t="s">
        <v>36</v>
      </c>
      <c r="D10" s="26">
        <v>500</v>
      </c>
      <c r="E10" s="289"/>
      <c r="F10" s="77" t="s">
        <v>11</v>
      </c>
      <c r="G10" s="106">
        <v>3000</v>
      </c>
      <c r="H10" s="107">
        <f t="shared" si="0"/>
        <v>1500</v>
      </c>
      <c r="I10" s="290"/>
      <c r="J10" s="290"/>
      <c r="K10" s="78">
        <f t="shared" si="1"/>
        <v>0</v>
      </c>
    </row>
    <row r="11" spans="1:11" ht="68.400000000000006" customHeight="1" x14ac:dyDescent="0.25">
      <c r="A11" s="104" t="s">
        <v>24</v>
      </c>
      <c r="B11" s="55" t="s">
        <v>44</v>
      </c>
      <c r="C11" s="45" t="s">
        <v>45</v>
      </c>
      <c r="D11" s="26">
        <v>400</v>
      </c>
      <c r="E11" s="289"/>
      <c r="F11" s="77" t="s">
        <v>11</v>
      </c>
      <c r="G11" s="106">
        <v>200</v>
      </c>
      <c r="H11" s="107">
        <f t="shared" si="0"/>
        <v>80</v>
      </c>
      <c r="I11" s="291"/>
      <c r="J11" s="291"/>
      <c r="K11" s="78">
        <f t="shared" si="1"/>
        <v>0</v>
      </c>
    </row>
    <row r="12" spans="1:11" ht="82.2" customHeight="1" x14ac:dyDescent="0.25">
      <c r="A12" s="104" t="s">
        <v>25</v>
      </c>
      <c r="B12" s="105" t="s">
        <v>47</v>
      </c>
      <c r="C12" s="45" t="s">
        <v>48</v>
      </c>
      <c r="D12" s="26">
        <v>500</v>
      </c>
      <c r="E12" s="289"/>
      <c r="F12" s="77" t="s">
        <v>11</v>
      </c>
      <c r="G12" s="106">
        <v>1000</v>
      </c>
      <c r="H12" s="107">
        <f t="shared" si="0"/>
        <v>500</v>
      </c>
      <c r="I12" s="290"/>
      <c r="J12" s="290"/>
      <c r="K12" s="78">
        <f t="shared" si="1"/>
        <v>0</v>
      </c>
    </row>
    <row r="13" spans="1:11" ht="51" customHeight="1" x14ac:dyDescent="0.25">
      <c r="A13" s="104" t="s">
        <v>28</v>
      </c>
      <c r="B13" s="105" t="s">
        <v>52</v>
      </c>
      <c r="C13" s="45" t="s">
        <v>53</v>
      </c>
      <c r="D13" s="26">
        <v>500</v>
      </c>
      <c r="E13" s="289"/>
      <c r="F13" s="77" t="s">
        <v>11</v>
      </c>
      <c r="G13" s="106">
        <v>1000</v>
      </c>
      <c r="H13" s="107">
        <f t="shared" si="0"/>
        <v>500</v>
      </c>
      <c r="I13" s="290"/>
      <c r="J13" s="290"/>
      <c r="K13" s="78">
        <f t="shared" si="1"/>
        <v>0</v>
      </c>
    </row>
    <row r="14" spans="1:11" ht="39" customHeight="1" x14ac:dyDescent="0.25">
      <c r="A14" s="192" t="s">
        <v>83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53">
        <f>SUM(K5:K13)</f>
        <v>0</v>
      </c>
    </row>
    <row r="15" spans="1:11" ht="48.6" customHeight="1" x14ac:dyDescent="0.25">
      <c r="A15" s="193" t="s">
        <v>58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11" ht="15.6" x14ac:dyDescent="0.25">
      <c r="A16" s="194" t="s">
        <v>105</v>
      </c>
      <c r="B16" s="194"/>
      <c r="C16" s="194"/>
      <c r="D16" s="195"/>
      <c r="E16" s="109"/>
      <c r="F16" s="110"/>
      <c r="G16" s="165" t="s">
        <v>84</v>
      </c>
      <c r="H16" s="165"/>
      <c r="I16" s="165"/>
      <c r="J16" s="165"/>
      <c r="K16" s="109"/>
    </row>
    <row r="17" spans="1:11" ht="15" x14ac:dyDescent="0.25">
      <c r="A17" s="196" t="s">
        <v>126</v>
      </c>
      <c r="B17" s="196"/>
      <c r="C17" s="196"/>
      <c r="D17" s="196"/>
      <c r="E17" s="109"/>
      <c r="F17" s="110"/>
      <c r="G17" s="165"/>
      <c r="H17" s="165"/>
      <c r="I17" s="165"/>
      <c r="J17" s="165"/>
      <c r="K17" s="109"/>
    </row>
    <row r="18" spans="1:11" ht="15" x14ac:dyDescent="0.25">
      <c r="A18" s="196"/>
      <c r="B18" s="196"/>
      <c r="C18" s="196"/>
      <c r="D18" s="196"/>
      <c r="E18" s="109"/>
      <c r="F18" s="110"/>
      <c r="G18" s="165"/>
      <c r="H18" s="165"/>
      <c r="I18" s="165"/>
      <c r="J18" s="165"/>
      <c r="K18" s="109"/>
    </row>
    <row r="19" spans="1:11" ht="15" x14ac:dyDescent="0.25">
      <c r="A19" s="196"/>
      <c r="B19" s="196"/>
      <c r="C19" s="196"/>
      <c r="D19" s="196"/>
      <c r="E19" s="109"/>
      <c r="F19" s="110"/>
      <c r="G19" s="165"/>
      <c r="H19" s="165"/>
      <c r="I19" s="165"/>
      <c r="J19" s="165"/>
      <c r="K19" s="109"/>
    </row>
    <row r="20" spans="1:11" ht="15" x14ac:dyDescent="0.25">
      <c r="A20" s="196"/>
      <c r="B20" s="196"/>
      <c r="C20" s="196"/>
      <c r="D20" s="196"/>
      <c r="E20" s="109"/>
      <c r="F20" s="110"/>
      <c r="G20" s="165"/>
      <c r="H20" s="165"/>
      <c r="I20" s="165"/>
      <c r="J20" s="165"/>
      <c r="K20" s="109"/>
    </row>
    <row r="21" spans="1:11" ht="15" x14ac:dyDescent="0.25">
      <c r="A21" s="196"/>
      <c r="B21" s="196"/>
      <c r="C21" s="196"/>
      <c r="D21" s="196"/>
      <c r="E21" s="109"/>
      <c r="F21" s="110"/>
      <c r="G21" s="165"/>
      <c r="H21" s="165"/>
      <c r="I21" s="165"/>
      <c r="J21" s="165"/>
      <c r="K21" s="109"/>
    </row>
    <row r="22" spans="1:11" ht="15" x14ac:dyDescent="0.25">
      <c r="A22" s="196"/>
      <c r="B22" s="196"/>
      <c r="C22" s="196"/>
      <c r="D22" s="196"/>
      <c r="E22" s="109"/>
      <c r="F22" s="110"/>
      <c r="G22" s="165"/>
      <c r="H22" s="165"/>
      <c r="I22" s="165"/>
      <c r="J22" s="165"/>
      <c r="K22" s="109"/>
    </row>
  </sheetData>
  <sheetProtection algorithmName="SHA-512" hashValue="fE7QfqnNVPZ9QfYzAWgbW5fvtzfKtFAnal8RVzjAd/SXTSojFzbmnYJ+bYJjP9A9GBndGfCwgtNyVFLm84y0tw==" saltValue="7gDN2iFM1TQzYeqOWhxXUg==" spinCount="100000" sheet="1" objects="1" scenarios="1"/>
  <mergeCells count="7">
    <mergeCell ref="A1:K1"/>
    <mergeCell ref="A2:K2"/>
    <mergeCell ref="A14:J14"/>
    <mergeCell ref="A15:K15"/>
    <mergeCell ref="A16:D16"/>
    <mergeCell ref="G16:J22"/>
    <mergeCell ref="A17:D22"/>
  </mergeCells>
  <pageMargins left="0.7" right="0.7" top="0.75" bottom="0.75" header="0.3" footer="0.3"/>
  <pageSetup paperSize="9" scale="58" fitToHeight="0" orientation="landscape" r:id="rId1"/>
  <rowBreaks count="1" manualBreakCount="1">
    <brk id="1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topLeftCell="A4" zoomScale="60" zoomScaleNormal="50" workbookViewId="0">
      <selection activeCell="I5" sqref="I5:J13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8" width="18.69921875" customWidth="1"/>
    <col min="9" max="10" width="18.69921875" style="156" customWidth="1"/>
    <col min="11" max="11" width="18.69921875" customWidth="1"/>
  </cols>
  <sheetData>
    <row r="1" spans="1:11" ht="15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60.6" customHeight="1" x14ac:dyDescent="0.25">
      <c r="A2" s="191" t="s">
        <v>106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78" x14ac:dyDescent="0.25">
      <c r="A3" s="89" t="s">
        <v>0</v>
      </c>
      <c r="B3" s="90" t="s">
        <v>1</v>
      </c>
      <c r="C3" s="89" t="s">
        <v>2</v>
      </c>
      <c r="D3" s="91" t="s">
        <v>3</v>
      </c>
      <c r="E3" s="92" t="s">
        <v>77</v>
      </c>
      <c r="F3" s="93" t="s">
        <v>4</v>
      </c>
      <c r="G3" s="94" t="s">
        <v>78</v>
      </c>
      <c r="H3" s="94" t="s">
        <v>79</v>
      </c>
      <c r="I3" s="95" t="s">
        <v>80</v>
      </c>
      <c r="J3" s="95" t="s">
        <v>81</v>
      </c>
      <c r="K3" s="95" t="s">
        <v>91</v>
      </c>
    </row>
    <row r="4" spans="1:11" ht="15.6" x14ac:dyDescent="0.25">
      <c r="A4" s="96" t="s">
        <v>5</v>
      </c>
      <c r="B4" s="97" t="s">
        <v>6</v>
      </c>
      <c r="C4" s="96" t="s">
        <v>7</v>
      </c>
      <c r="D4" s="98" t="s">
        <v>8</v>
      </c>
      <c r="E4" s="99" t="s">
        <v>9</v>
      </c>
      <c r="F4" s="100" t="s">
        <v>56</v>
      </c>
      <c r="G4" s="101" t="s">
        <v>86</v>
      </c>
      <c r="H4" s="102" t="s">
        <v>87</v>
      </c>
      <c r="I4" s="103" t="s">
        <v>88</v>
      </c>
      <c r="J4" s="103" t="s">
        <v>89</v>
      </c>
      <c r="K4" s="103" t="s">
        <v>90</v>
      </c>
    </row>
    <row r="5" spans="1:11" ht="57.6" customHeight="1" x14ac:dyDescent="0.25">
      <c r="A5" s="104" t="s">
        <v>10</v>
      </c>
      <c r="B5" s="105" t="s">
        <v>54</v>
      </c>
      <c r="C5" s="45" t="s">
        <v>61</v>
      </c>
      <c r="D5" s="26">
        <v>50</v>
      </c>
      <c r="E5" s="289"/>
      <c r="F5" s="77" t="s">
        <v>11</v>
      </c>
      <c r="G5" s="111">
        <v>16000</v>
      </c>
      <c r="H5" s="107">
        <f t="shared" ref="H5:H13" si="0">G5*D5/1000</f>
        <v>800</v>
      </c>
      <c r="I5" s="290"/>
      <c r="J5" s="290"/>
      <c r="K5" s="78">
        <f t="shared" ref="K5:K13" si="1">J5*H5</f>
        <v>0</v>
      </c>
    </row>
    <row r="6" spans="1:11" ht="41.4" customHeight="1" x14ac:dyDescent="0.25">
      <c r="A6" s="104" t="s">
        <v>12</v>
      </c>
      <c r="B6" s="108" t="s">
        <v>19</v>
      </c>
      <c r="C6" s="161" t="s">
        <v>20</v>
      </c>
      <c r="D6" s="26">
        <v>50</v>
      </c>
      <c r="E6" s="289"/>
      <c r="F6" s="77" t="s">
        <v>11</v>
      </c>
      <c r="G6" s="111">
        <v>13000</v>
      </c>
      <c r="H6" s="107">
        <f t="shared" si="0"/>
        <v>650</v>
      </c>
      <c r="I6" s="290"/>
      <c r="J6" s="290"/>
      <c r="K6" s="78">
        <f t="shared" si="1"/>
        <v>0</v>
      </c>
    </row>
    <row r="7" spans="1:11" ht="72.599999999999994" customHeight="1" x14ac:dyDescent="0.25">
      <c r="A7" s="104" t="s">
        <v>14</v>
      </c>
      <c r="B7" s="105" t="s">
        <v>29</v>
      </c>
      <c r="C7" s="45" t="s">
        <v>30</v>
      </c>
      <c r="D7" s="26">
        <v>600</v>
      </c>
      <c r="E7" s="289"/>
      <c r="F7" s="77" t="s">
        <v>11</v>
      </c>
      <c r="G7" s="111">
        <v>2600</v>
      </c>
      <c r="H7" s="107">
        <f t="shared" si="0"/>
        <v>1560</v>
      </c>
      <c r="I7" s="290"/>
      <c r="J7" s="290"/>
      <c r="K7" s="78">
        <f t="shared" si="1"/>
        <v>0</v>
      </c>
    </row>
    <row r="8" spans="1:11" ht="73.2" customHeight="1" x14ac:dyDescent="0.25">
      <c r="A8" s="104" t="s">
        <v>15</v>
      </c>
      <c r="B8" s="108" t="s">
        <v>32</v>
      </c>
      <c r="C8" s="161" t="s">
        <v>33</v>
      </c>
      <c r="D8" s="30">
        <v>500</v>
      </c>
      <c r="E8" s="289"/>
      <c r="F8" s="77" t="s">
        <v>11</v>
      </c>
      <c r="G8" s="111">
        <v>800</v>
      </c>
      <c r="H8" s="107">
        <f t="shared" si="0"/>
        <v>400</v>
      </c>
      <c r="I8" s="290"/>
      <c r="J8" s="290"/>
      <c r="K8" s="78">
        <f t="shared" si="1"/>
        <v>0</v>
      </c>
    </row>
    <row r="9" spans="1:11" ht="80.400000000000006" customHeight="1" x14ac:dyDescent="0.25">
      <c r="A9" s="104" t="s">
        <v>18</v>
      </c>
      <c r="B9" s="55" t="s">
        <v>35</v>
      </c>
      <c r="C9" s="161" t="s">
        <v>36</v>
      </c>
      <c r="D9" s="26">
        <v>500</v>
      </c>
      <c r="E9" s="289"/>
      <c r="F9" s="77" t="s">
        <v>11</v>
      </c>
      <c r="G9" s="111">
        <v>800</v>
      </c>
      <c r="H9" s="107">
        <f t="shared" si="0"/>
        <v>400</v>
      </c>
      <c r="I9" s="290"/>
      <c r="J9" s="290"/>
      <c r="K9" s="78">
        <f t="shared" si="1"/>
        <v>0</v>
      </c>
    </row>
    <row r="10" spans="1:11" ht="102.6" customHeight="1" x14ac:dyDescent="0.25">
      <c r="A10" s="104" t="s">
        <v>21</v>
      </c>
      <c r="B10" s="108" t="s">
        <v>38</v>
      </c>
      <c r="C10" s="161" t="s">
        <v>39</v>
      </c>
      <c r="D10" s="30">
        <v>500</v>
      </c>
      <c r="E10" s="289"/>
      <c r="F10" s="77" t="s">
        <v>11</v>
      </c>
      <c r="G10" s="111">
        <v>1000</v>
      </c>
      <c r="H10" s="107">
        <f t="shared" si="0"/>
        <v>500</v>
      </c>
      <c r="I10" s="290"/>
      <c r="J10" s="290"/>
      <c r="K10" s="78">
        <f t="shared" si="1"/>
        <v>0</v>
      </c>
    </row>
    <row r="11" spans="1:11" ht="39.6" customHeight="1" x14ac:dyDescent="0.25">
      <c r="A11" s="104" t="s">
        <v>24</v>
      </c>
      <c r="B11" s="105" t="s">
        <v>41</v>
      </c>
      <c r="C11" s="45" t="s">
        <v>42</v>
      </c>
      <c r="D11" s="26">
        <v>400</v>
      </c>
      <c r="E11" s="289"/>
      <c r="F11" s="77" t="s">
        <v>11</v>
      </c>
      <c r="G11" s="111">
        <v>750</v>
      </c>
      <c r="H11" s="107">
        <f t="shared" si="0"/>
        <v>300</v>
      </c>
      <c r="I11" s="291"/>
      <c r="J11" s="291"/>
      <c r="K11" s="78">
        <f t="shared" si="1"/>
        <v>0</v>
      </c>
    </row>
    <row r="12" spans="1:11" ht="82.8" customHeight="1" x14ac:dyDescent="0.25">
      <c r="A12" s="104" t="s">
        <v>25</v>
      </c>
      <c r="B12" s="105" t="s">
        <v>47</v>
      </c>
      <c r="C12" s="45" t="s">
        <v>48</v>
      </c>
      <c r="D12" s="26">
        <v>500</v>
      </c>
      <c r="E12" s="289"/>
      <c r="F12" s="77" t="s">
        <v>11</v>
      </c>
      <c r="G12" s="111">
        <v>800</v>
      </c>
      <c r="H12" s="107">
        <f t="shared" si="0"/>
        <v>400</v>
      </c>
      <c r="I12" s="290"/>
      <c r="J12" s="290"/>
      <c r="K12" s="78">
        <f t="shared" si="1"/>
        <v>0</v>
      </c>
    </row>
    <row r="13" spans="1:11" ht="54.6" customHeight="1" x14ac:dyDescent="0.25">
      <c r="A13" s="104" t="s">
        <v>28</v>
      </c>
      <c r="B13" s="105" t="s">
        <v>52</v>
      </c>
      <c r="C13" s="45" t="s">
        <v>53</v>
      </c>
      <c r="D13" s="26">
        <v>500</v>
      </c>
      <c r="E13" s="289"/>
      <c r="F13" s="77" t="s">
        <v>11</v>
      </c>
      <c r="G13" s="111">
        <v>600</v>
      </c>
      <c r="H13" s="107">
        <f t="shared" si="0"/>
        <v>300</v>
      </c>
      <c r="I13" s="290"/>
      <c r="J13" s="290"/>
      <c r="K13" s="78">
        <f t="shared" si="1"/>
        <v>0</v>
      </c>
    </row>
    <row r="14" spans="1:11" ht="36.6" customHeight="1" x14ac:dyDescent="0.25">
      <c r="A14" s="192" t="s">
        <v>83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53">
        <f>SUM(K5:K13)</f>
        <v>0</v>
      </c>
    </row>
    <row r="15" spans="1:11" ht="59.4" customHeight="1" x14ac:dyDescent="0.25">
      <c r="A15" s="193" t="s">
        <v>58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11" ht="15.6" x14ac:dyDescent="0.25">
      <c r="A16" s="194" t="s">
        <v>105</v>
      </c>
      <c r="B16" s="194"/>
      <c r="C16" s="194"/>
      <c r="D16" s="195"/>
      <c r="E16" s="109"/>
      <c r="F16" s="110"/>
      <c r="G16" s="165" t="s">
        <v>84</v>
      </c>
      <c r="H16" s="165"/>
      <c r="I16" s="165"/>
      <c r="J16" s="165"/>
      <c r="K16" s="109"/>
    </row>
    <row r="17" spans="1:11" ht="15" x14ac:dyDescent="0.25">
      <c r="A17" s="196" t="s">
        <v>127</v>
      </c>
      <c r="B17" s="196"/>
      <c r="C17" s="196"/>
      <c r="D17" s="196"/>
      <c r="E17" s="109"/>
      <c r="F17" s="110"/>
      <c r="G17" s="165"/>
      <c r="H17" s="165"/>
      <c r="I17" s="165"/>
      <c r="J17" s="165"/>
      <c r="K17" s="109"/>
    </row>
    <row r="18" spans="1:11" ht="15" x14ac:dyDescent="0.25">
      <c r="A18" s="196"/>
      <c r="B18" s="196"/>
      <c r="C18" s="196"/>
      <c r="D18" s="196"/>
      <c r="E18" s="109"/>
      <c r="F18" s="110"/>
      <c r="G18" s="165"/>
      <c r="H18" s="165"/>
      <c r="I18" s="165"/>
      <c r="J18" s="165"/>
      <c r="K18" s="109"/>
    </row>
    <row r="19" spans="1:11" ht="15" x14ac:dyDescent="0.25">
      <c r="A19" s="196"/>
      <c r="B19" s="196"/>
      <c r="C19" s="196"/>
      <c r="D19" s="196"/>
      <c r="E19" s="109"/>
      <c r="F19" s="110"/>
      <c r="G19" s="165"/>
      <c r="H19" s="165"/>
      <c r="I19" s="165"/>
      <c r="J19" s="165"/>
      <c r="K19" s="109"/>
    </row>
    <row r="20" spans="1:11" ht="15" x14ac:dyDescent="0.25">
      <c r="A20" s="196"/>
      <c r="B20" s="196"/>
      <c r="C20" s="196"/>
      <c r="D20" s="196"/>
      <c r="E20" s="109"/>
      <c r="F20" s="110"/>
      <c r="G20" s="165"/>
      <c r="H20" s="165"/>
      <c r="I20" s="165"/>
      <c r="J20" s="165"/>
      <c r="K20" s="109"/>
    </row>
    <row r="21" spans="1:11" ht="15" x14ac:dyDescent="0.25">
      <c r="A21" s="196"/>
      <c r="B21" s="196"/>
      <c r="C21" s="196"/>
      <c r="D21" s="196"/>
      <c r="E21" s="109"/>
      <c r="F21" s="110"/>
      <c r="G21" s="165"/>
      <c r="H21" s="165"/>
      <c r="I21" s="165"/>
      <c r="J21" s="165"/>
      <c r="K21" s="109"/>
    </row>
    <row r="22" spans="1:11" ht="15" x14ac:dyDescent="0.25">
      <c r="A22" s="196"/>
      <c r="B22" s="196"/>
      <c r="C22" s="196"/>
      <c r="D22" s="196"/>
      <c r="E22" s="109"/>
      <c r="F22" s="110"/>
      <c r="G22" s="165"/>
      <c r="H22" s="165"/>
      <c r="I22" s="165"/>
      <c r="J22" s="165"/>
      <c r="K22" s="109"/>
    </row>
  </sheetData>
  <sheetProtection algorithmName="SHA-512" hashValue="fEqD/H2YE5h9ondWIoEfUUgmsJramcqEbuxudKuWS2QNuFh2BdU/DTzXOn2wjeDvhZaJksKXOXEzz78lIKQ5SA==" saltValue="yqbn1Wm45SgpApQplLh5CA==" spinCount="100000" sheet="1" objects="1" scenarios="1"/>
  <mergeCells count="7">
    <mergeCell ref="A1:K1"/>
    <mergeCell ref="A2:K2"/>
    <mergeCell ref="A14:J14"/>
    <mergeCell ref="A15:K15"/>
    <mergeCell ref="A16:D16"/>
    <mergeCell ref="G16:J22"/>
    <mergeCell ref="A17:D22"/>
  </mergeCells>
  <pageMargins left="0.7" right="0.7" top="0.75" bottom="0.75" header="0.3" footer="0.3"/>
  <pageSetup paperSize="9" scale="58" fitToHeight="0" orientation="landscape" r:id="rId1"/>
  <rowBreaks count="1" manualBreakCount="1">
    <brk id="1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topLeftCell="A16" zoomScale="60" zoomScaleNormal="50" workbookViewId="0">
      <selection activeCell="I5" sqref="I5:J20"/>
    </sheetView>
  </sheetViews>
  <sheetFormatPr defaultRowHeight="15" x14ac:dyDescent="0.25"/>
  <cols>
    <col min="1" max="1" width="5" style="292" customWidth="1"/>
    <col min="2" max="2" width="20.59765625" style="292" customWidth="1"/>
    <col min="3" max="3" width="44.5" style="292" customWidth="1"/>
    <col min="4" max="5" width="18.19921875" style="292" customWidth="1"/>
    <col min="6" max="6" width="7.69921875" style="292" customWidth="1"/>
    <col min="7" max="8" width="18.69921875" style="292" customWidth="1"/>
    <col min="9" max="10" width="18.69921875" style="298" customWidth="1"/>
    <col min="11" max="11" width="18.69921875" style="292" customWidth="1"/>
    <col min="12" max="16384" width="8.796875" style="292"/>
  </cols>
  <sheetData>
    <row r="1" spans="1:11" x14ac:dyDescent="0.25">
      <c r="A1" s="253" t="s">
        <v>118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1" ht="65.400000000000006" customHeight="1" x14ac:dyDescent="0.25">
      <c r="A2" s="299" t="s">
        <v>107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78" x14ac:dyDescent="0.25">
      <c r="A3" s="300" t="s">
        <v>0</v>
      </c>
      <c r="B3" s="301" t="s">
        <v>1</v>
      </c>
      <c r="C3" s="300" t="s">
        <v>2</v>
      </c>
      <c r="D3" s="302" t="s">
        <v>3</v>
      </c>
      <c r="E3" s="303" t="s">
        <v>77</v>
      </c>
      <c r="F3" s="304" t="s">
        <v>4</v>
      </c>
      <c r="G3" s="305" t="s">
        <v>78</v>
      </c>
      <c r="H3" s="305" t="s">
        <v>79</v>
      </c>
      <c r="I3" s="306" t="s">
        <v>80</v>
      </c>
      <c r="J3" s="306" t="s">
        <v>81</v>
      </c>
      <c r="K3" s="306" t="s">
        <v>91</v>
      </c>
    </row>
    <row r="4" spans="1:11" ht="15.6" x14ac:dyDescent="0.25">
      <c r="A4" s="307" t="s">
        <v>5</v>
      </c>
      <c r="B4" s="308" t="s">
        <v>6</v>
      </c>
      <c r="C4" s="307" t="s">
        <v>7</v>
      </c>
      <c r="D4" s="309" t="s">
        <v>8</v>
      </c>
      <c r="E4" s="310" t="s">
        <v>9</v>
      </c>
      <c r="F4" s="311" t="s">
        <v>56</v>
      </c>
      <c r="G4" s="312" t="s">
        <v>86</v>
      </c>
      <c r="H4" s="313" t="s">
        <v>87</v>
      </c>
      <c r="I4" s="314" t="s">
        <v>88</v>
      </c>
      <c r="J4" s="314" t="s">
        <v>89</v>
      </c>
      <c r="K4" s="314" t="s">
        <v>90</v>
      </c>
    </row>
    <row r="5" spans="1:11" ht="63.6" customHeight="1" x14ac:dyDescent="0.25">
      <c r="A5" s="315" t="s">
        <v>10</v>
      </c>
      <c r="B5" s="316" t="s">
        <v>60</v>
      </c>
      <c r="C5" s="317" t="s">
        <v>55</v>
      </c>
      <c r="D5" s="318">
        <v>160</v>
      </c>
      <c r="E5" s="293"/>
      <c r="F5" s="319" t="s">
        <v>11</v>
      </c>
      <c r="G5" s="320">
        <v>1000</v>
      </c>
      <c r="H5" s="321">
        <f t="shared" ref="H5:H20" si="0">G5*D5/1000</f>
        <v>160</v>
      </c>
      <c r="I5" s="294"/>
      <c r="J5" s="294"/>
      <c r="K5" s="322">
        <f t="shared" ref="K5:K20" si="1">J5*H5</f>
        <v>0</v>
      </c>
    </row>
    <row r="6" spans="1:11" ht="63.6" customHeight="1" x14ac:dyDescent="0.25">
      <c r="A6" s="315" t="s">
        <v>12</v>
      </c>
      <c r="B6" s="316" t="s">
        <v>13</v>
      </c>
      <c r="C6" s="317" t="s">
        <v>55</v>
      </c>
      <c r="D6" s="318">
        <v>180</v>
      </c>
      <c r="E6" s="293"/>
      <c r="F6" s="319" t="s">
        <v>11</v>
      </c>
      <c r="G6" s="320">
        <v>1000</v>
      </c>
      <c r="H6" s="321">
        <f t="shared" si="0"/>
        <v>180</v>
      </c>
      <c r="I6" s="294"/>
      <c r="J6" s="294"/>
      <c r="K6" s="322">
        <f t="shared" si="1"/>
        <v>0</v>
      </c>
    </row>
    <row r="7" spans="1:11" ht="48.6" customHeight="1" x14ac:dyDescent="0.25">
      <c r="A7" s="315" t="s">
        <v>14</v>
      </c>
      <c r="B7" s="316" t="s">
        <v>54</v>
      </c>
      <c r="C7" s="317" t="s">
        <v>61</v>
      </c>
      <c r="D7" s="318">
        <v>35</v>
      </c>
      <c r="E7" s="293"/>
      <c r="F7" s="319" t="s">
        <v>11</v>
      </c>
      <c r="G7" s="320">
        <v>21000</v>
      </c>
      <c r="H7" s="321">
        <f t="shared" si="0"/>
        <v>735</v>
      </c>
      <c r="I7" s="294"/>
      <c r="J7" s="294"/>
      <c r="K7" s="322">
        <f t="shared" si="1"/>
        <v>0</v>
      </c>
    </row>
    <row r="8" spans="1:11" ht="47.4" customHeight="1" x14ac:dyDescent="0.25">
      <c r="A8" s="315" t="s">
        <v>15</v>
      </c>
      <c r="B8" s="316" t="s">
        <v>54</v>
      </c>
      <c r="C8" s="317" t="s">
        <v>59</v>
      </c>
      <c r="D8" s="318">
        <v>100</v>
      </c>
      <c r="E8" s="293"/>
      <c r="F8" s="319" t="s">
        <v>11</v>
      </c>
      <c r="G8" s="320">
        <v>10000</v>
      </c>
      <c r="H8" s="321">
        <f t="shared" si="0"/>
        <v>1000</v>
      </c>
      <c r="I8" s="294"/>
      <c r="J8" s="294"/>
      <c r="K8" s="322">
        <f t="shared" si="1"/>
        <v>0</v>
      </c>
    </row>
    <row r="9" spans="1:11" ht="69.599999999999994" customHeight="1" x14ac:dyDescent="0.25">
      <c r="A9" s="315" t="s">
        <v>18</v>
      </c>
      <c r="B9" s="316" t="s">
        <v>16</v>
      </c>
      <c r="C9" s="317" t="s">
        <v>17</v>
      </c>
      <c r="D9" s="318">
        <v>35</v>
      </c>
      <c r="E9" s="293"/>
      <c r="F9" s="319" t="s">
        <v>11</v>
      </c>
      <c r="G9" s="320">
        <v>21000</v>
      </c>
      <c r="H9" s="321">
        <f t="shared" si="0"/>
        <v>735</v>
      </c>
      <c r="I9" s="294"/>
      <c r="J9" s="294"/>
      <c r="K9" s="322">
        <f t="shared" si="1"/>
        <v>0</v>
      </c>
    </row>
    <row r="10" spans="1:11" ht="32.4" customHeight="1" x14ac:dyDescent="0.25">
      <c r="A10" s="315" t="s">
        <v>21</v>
      </c>
      <c r="B10" s="323" t="s">
        <v>19</v>
      </c>
      <c r="C10" s="324" t="s">
        <v>20</v>
      </c>
      <c r="D10" s="318">
        <v>35</v>
      </c>
      <c r="E10" s="293"/>
      <c r="F10" s="319" t="s">
        <v>11</v>
      </c>
      <c r="G10" s="320">
        <v>10000</v>
      </c>
      <c r="H10" s="321">
        <f t="shared" si="0"/>
        <v>350</v>
      </c>
      <c r="I10" s="294"/>
      <c r="J10" s="294"/>
      <c r="K10" s="322">
        <f t="shared" si="1"/>
        <v>0</v>
      </c>
    </row>
    <row r="11" spans="1:11" ht="62.4" customHeight="1" x14ac:dyDescent="0.25">
      <c r="A11" s="315" t="s">
        <v>24</v>
      </c>
      <c r="B11" s="323" t="s">
        <v>22</v>
      </c>
      <c r="C11" s="324" t="s">
        <v>23</v>
      </c>
      <c r="D11" s="325">
        <v>60</v>
      </c>
      <c r="E11" s="293"/>
      <c r="F11" s="319" t="s">
        <v>11</v>
      </c>
      <c r="G11" s="320">
        <v>10000</v>
      </c>
      <c r="H11" s="321">
        <f t="shared" si="0"/>
        <v>600</v>
      </c>
      <c r="I11" s="295"/>
      <c r="J11" s="295"/>
      <c r="K11" s="322">
        <f t="shared" si="1"/>
        <v>0</v>
      </c>
    </row>
    <row r="12" spans="1:11" ht="46.2" customHeight="1" x14ac:dyDescent="0.25">
      <c r="A12" s="315" t="s">
        <v>25</v>
      </c>
      <c r="B12" s="323" t="s">
        <v>26</v>
      </c>
      <c r="C12" s="324" t="s">
        <v>27</v>
      </c>
      <c r="D12" s="325">
        <v>500</v>
      </c>
      <c r="E12" s="293"/>
      <c r="F12" s="319" t="s">
        <v>11</v>
      </c>
      <c r="G12" s="320">
        <v>700</v>
      </c>
      <c r="H12" s="321">
        <f t="shared" si="0"/>
        <v>350</v>
      </c>
      <c r="I12" s="294"/>
      <c r="J12" s="294"/>
      <c r="K12" s="322">
        <f t="shared" si="1"/>
        <v>0</v>
      </c>
    </row>
    <row r="13" spans="1:11" ht="67.2" customHeight="1" x14ac:dyDescent="0.25">
      <c r="A13" s="315" t="s">
        <v>28</v>
      </c>
      <c r="B13" s="316" t="s">
        <v>29</v>
      </c>
      <c r="C13" s="317" t="s">
        <v>30</v>
      </c>
      <c r="D13" s="318">
        <v>600</v>
      </c>
      <c r="E13" s="293"/>
      <c r="F13" s="319" t="s">
        <v>11</v>
      </c>
      <c r="G13" s="320">
        <v>2880</v>
      </c>
      <c r="H13" s="321">
        <f t="shared" si="0"/>
        <v>1728</v>
      </c>
      <c r="I13" s="294"/>
      <c r="J13" s="294"/>
      <c r="K13" s="322">
        <f t="shared" si="1"/>
        <v>0</v>
      </c>
    </row>
    <row r="14" spans="1:11" ht="69.599999999999994" customHeight="1" x14ac:dyDescent="0.25">
      <c r="A14" s="315" t="s">
        <v>31</v>
      </c>
      <c r="B14" s="323" t="s">
        <v>32</v>
      </c>
      <c r="C14" s="324" t="s">
        <v>33</v>
      </c>
      <c r="D14" s="325">
        <v>1000</v>
      </c>
      <c r="E14" s="293"/>
      <c r="F14" s="319" t="s">
        <v>11</v>
      </c>
      <c r="G14" s="320">
        <v>2800</v>
      </c>
      <c r="H14" s="321">
        <f t="shared" si="0"/>
        <v>2800</v>
      </c>
      <c r="I14" s="294"/>
      <c r="J14" s="294"/>
      <c r="K14" s="322">
        <f t="shared" si="1"/>
        <v>0</v>
      </c>
    </row>
    <row r="15" spans="1:11" ht="78.599999999999994" customHeight="1" x14ac:dyDescent="0.25">
      <c r="A15" s="315" t="s">
        <v>34</v>
      </c>
      <c r="B15" s="326" t="s">
        <v>35</v>
      </c>
      <c r="C15" s="324" t="s">
        <v>36</v>
      </c>
      <c r="D15" s="318">
        <v>500</v>
      </c>
      <c r="E15" s="293"/>
      <c r="F15" s="319" t="s">
        <v>11</v>
      </c>
      <c r="G15" s="320">
        <v>2800</v>
      </c>
      <c r="H15" s="321">
        <f t="shared" si="0"/>
        <v>1400</v>
      </c>
      <c r="I15" s="294"/>
      <c r="J15" s="294"/>
      <c r="K15" s="322">
        <f t="shared" si="1"/>
        <v>0</v>
      </c>
    </row>
    <row r="16" spans="1:11" ht="100.8" customHeight="1" x14ac:dyDescent="0.25">
      <c r="A16" s="315" t="s">
        <v>37</v>
      </c>
      <c r="B16" s="323" t="s">
        <v>38</v>
      </c>
      <c r="C16" s="324" t="s">
        <v>39</v>
      </c>
      <c r="D16" s="325">
        <v>500</v>
      </c>
      <c r="E16" s="293"/>
      <c r="F16" s="319" t="s">
        <v>11</v>
      </c>
      <c r="G16" s="320">
        <v>2800</v>
      </c>
      <c r="H16" s="321">
        <f t="shared" si="0"/>
        <v>1400</v>
      </c>
      <c r="I16" s="294"/>
      <c r="J16" s="294"/>
      <c r="K16" s="322">
        <f t="shared" si="1"/>
        <v>0</v>
      </c>
    </row>
    <row r="17" spans="1:11" ht="31.2" customHeight="1" x14ac:dyDescent="0.25">
      <c r="A17" s="315" t="s">
        <v>40</v>
      </c>
      <c r="B17" s="316" t="s">
        <v>41</v>
      </c>
      <c r="C17" s="317" t="s">
        <v>42</v>
      </c>
      <c r="D17" s="318">
        <v>300</v>
      </c>
      <c r="E17" s="293"/>
      <c r="F17" s="319" t="s">
        <v>11</v>
      </c>
      <c r="G17" s="320">
        <v>3000</v>
      </c>
      <c r="H17" s="321">
        <f t="shared" si="0"/>
        <v>900</v>
      </c>
      <c r="I17" s="294"/>
      <c r="J17" s="294"/>
      <c r="K17" s="322">
        <f t="shared" si="1"/>
        <v>0</v>
      </c>
    </row>
    <row r="18" spans="1:11" ht="66" customHeight="1" x14ac:dyDescent="0.25">
      <c r="A18" s="315" t="s">
        <v>43</v>
      </c>
      <c r="B18" s="326" t="s">
        <v>44</v>
      </c>
      <c r="C18" s="317" t="s">
        <v>45</v>
      </c>
      <c r="D18" s="318">
        <v>500</v>
      </c>
      <c r="E18" s="293"/>
      <c r="F18" s="319" t="s">
        <v>11</v>
      </c>
      <c r="G18" s="320">
        <v>3000</v>
      </c>
      <c r="H18" s="321">
        <f t="shared" si="0"/>
        <v>1500</v>
      </c>
      <c r="I18" s="294"/>
      <c r="J18" s="294"/>
      <c r="K18" s="322">
        <f t="shared" si="1"/>
        <v>0</v>
      </c>
    </row>
    <row r="19" spans="1:11" ht="78.599999999999994" customHeight="1" x14ac:dyDescent="0.25">
      <c r="A19" s="315" t="s">
        <v>46</v>
      </c>
      <c r="B19" s="316" t="s">
        <v>47</v>
      </c>
      <c r="C19" s="317" t="s">
        <v>48</v>
      </c>
      <c r="D19" s="318">
        <v>600</v>
      </c>
      <c r="E19" s="293"/>
      <c r="F19" s="319" t="s">
        <v>11</v>
      </c>
      <c r="G19" s="320">
        <v>3000</v>
      </c>
      <c r="H19" s="321">
        <f t="shared" si="0"/>
        <v>1800</v>
      </c>
      <c r="I19" s="294"/>
      <c r="J19" s="294"/>
      <c r="K19" s="322">
        <f t="shared" si="1"/>
        <v>0</v>
      </c>
    </row>
    <row r="20" spans="1:11" ht="48.6" customHeight="1" x14ac:dyDescent="0.25">
      <c r="A20" s="315" t="s">
        <v>49</v>
      </c>
      <c r="B20" s="316" t="s">
        <v>52</v>
      </c>
      <c r="C20" s="317" t="s">
        <v>53</v>
      </c>
      <c r="D20" s="318">
        <v>500</v>
      </c>
      <c r="E20" s="293"/>
      <c r="F20" s="319" t="s">
        <v>11</v>
      </c>
      <c r="G20" s="320">
        <v>3000</v>
      </c>
      <c r="H20" s="321">
        <f t="shared" si="0"/>
        <v>1500</v>
      </c>
      <c r="I20" s="294"/>
      <c r="J20" s="294"/>
      <c r="K20" s="322">
        <f t="shared" si="1"/>
        <v>0</v>
      </c>
    </row>
    <row r="21" spans="1:11" ht="39" customHeight="1" x14ac:dyDescent="0.25">
      <c r="A21" s="327" t="s">
        <v>83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8">
        <f>SUM(K5:K20)</f>
        <v>0</v>
      </c>
    </row>
    <row r="22" spans="1:11" ht="53.4" customHeight="1" x14ac:dyDescent="0.25">
      <c r="A22" s="329" t="s">
        <v>58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</row>
    <row r="23" spans="1:11" ht="15.6" x14ac:dyDescent="0.25">
      <c r="A23" s="330" t="s">
        <v>71</v>
      </c>
      <c r="B23" s="330"/>
      <c r="C23" s="330"/>
      <c r="D23" s="331"/>
      <c r="E23" s="332"/>
      <c r="F23" s="333"/>
      <c r="G23" s="202" t="s">
        <v>84</v>
      </c>
      <c r="H23" s="202"/>
      <c r="I23" s="202"/>
      <c r="J23" s="202"/>
      <c r="K23" s="332"/>
    </row>
    <row r="24" spans="1:11" x14ac:dyDescent="0.25">
      <c r="A24" s="334" t="s">
        <v>128</v>
      </c>
      <c r="B24" s="334"/>
      <c r="C24" s="334"/>
      <c r="D24" s="334"/>
      <c r="E24" s="332"/>
      <c r="F24" s="333"/>
      <c r="G24" s="202"/>
      <c r="H24" s="202"/>
      <c r="I24" s="202"/>
      <c r="J24" s="202"/>
      <c r="K24" s="332"/>
    </row>
    <row r="25" spans="1:11" x14ac:dyDescent="0.25">
      <c r="A25" s="334"/>
      <c r="B25" s="334"/>
      <c r="C25" s="334"/>
      <c r="D25" s="334"/>
      <c r="E25" s="332"/>
      <c r="F25" s="333"/>
      <c r="G25" s="202"/>
      <c r="H25" s="202"/>
      <c r="I25" s="202"/>
      <c r="J25" s="202"/>
      <c r="K25" s="332"/>
    </row>
    <row r="26" spans="1:11" x14ac:dyDescent="0.25">
      <c r="A26" s="334"/>
      <c r="B26" s="334"/>
      <c r="C26" s="334"/>
      <c r="D26" s="334"/>
      <c r="E26" s="332"/>
      <c r="F26" s="333"/>
      <c r="G26" s="202"/>
      <c r="H26" s="202"/>
      <c r="I26" s="202"/>
      <c r="J26" s="202"/>
      <c r="K26" s="332"/>
    </row>
    <row r="27" spans="1:11" x14ac:dyDescent="0.25">
      <c r="A27" s="334"/>
      <c r="B27" s="334"/>
      <c r="C27" s="334"/>
      <c r="D27" s="334"/>
      <c r="E27" s="332"/>
      <c r="F27" s="333"/>
      <c r="G27" s="202"/>
      <c r="H27" s="202"/>
      <c r="I27" s="202"/>
      <c r="J27" s="202"/>
      <c r="K27" s="332"/>
    </row>
    <row r="28" spans="1:11" x14ac:dyDescent="0.25">
      <c r="A28" s="334"/>
      <c r="B28" s="334"/>
      <c r="C28" s="334"/>
      <c r="D28" s="334"/>
      <c r="E28" s="332"/>
      <c r="F28" s="333"/>
      <c r="G28" s="202"/>
      <c r="H28" s="202"/>
      <c r="I28" s="202"/>
      <c r="J28" s="202"/>
      <c r="K28" s="332"/>
    </row>
    <row r="29" spans="1:11" x14ac:dyDescent="0.25">
      <c r="A29" s="334"/>
      <c r="B29" s="334"/>
      <c r="C29" s="334"/>
      <c r="D29" s="334"/>
      <c r="E29" s="332"/>
      <c r="F29" s="333"/>
      <c r="G29" s="202"/>
      <c r="H29" s="202"/>
      <c r="I29" s="202"/>
      <c r="J29" s="202"/>
      <c r="K29" s="332"/>
    </row>
    <row r="30" spans="1:11" x14ac:dyDescent="0.25">
      <c r="A30" s="296"/>
      <c r="B30" s="251"/>
      <c r="C30" s="251"/>
      <c r="D30" s="251"/>
      <c r="E30" s="251"/>
      <c r="F30" s="252"/>
      <c r="G30" s="251"/>
      <c r="H30" s="251"/>
      <c r="I30" s="297"/>
      <c r="J30" s="297"/>
      <c r="K30" s="251"/>
    </row>
  </sheetData>
  <sheetProtection algorithmName="SHA-512" hashValue="1u+XBbvxjBxtVEDs20zpcCDvvtFXoUbpbQRZ3mSzaaq5NHnMPL15Wlkf9i+6XZsmbrsj2j194ZU5FKV10IyZtQ==" saltValue="ls/ssR1sGLr5oMXckWmjFA==" spinCount="100000" sheet="1" objects="1" scenarios="1"/>
  <mergeCells count="7">
    <mergeCell ref="A1:K1"/>
    <mergeCell ref="A2:K2"/>
    <mergeCell ref="A21:J21"/>
    <mergeCell ref="A22:K22"/>
    <mergeCell ref="A23:D23"/>
    <mergeCell ref="G23:J29"/>
    <mergeCell ref="A24:D29"/>
  </mergeCells>
  <pageMargins left="0.7" right="0.7" top="0.75" bottom="0.75" header="0.3" footer="0.3"/>
  <pageSetup paperSize="9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A4" zoomScale="60" zoomScaleNormal="60" workbookViewId="0">
      <selection activeCell="I5" sqref="I5:J10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8" width="18.69921875" customWidth="1"/>
    <col min="9" max="10" width="18.69921875" style="156" customWidth="1"/>
    <col min="11" max="11" width="18.69921875" customWidth="1"/>
  </cols>
  <sheetData>
    <row r="1" spans="1:11" ht="15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72" customHeight="1" x14ac:dyDescent="0.25">
      <c r="A2" s="178" t="s">
        <v>108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78" x14ac:dyDescent="0.25">
      <c r="A3" s="68" t="s">
        <v>0</v>
      </c>
      <c r="B3" s="69" t="s">
        <v>1</v>
      </c>
      <c r="C3" s="68" t="s">
        <v>2</v>
      </c>
      <c r="D3" s="70" t="s">
        <v>3</v>
      </c>
      <c r="E3" s="71" t="s">
        <v>77</v>
      </c>
      <c r="F3" s="72" t="s">
        <v>4</v>
      </c>
      <c r="G3" s="73" t="s">
        <v>78</v>
      </c>
      <c r="H3" s="73" t="s">
        <v>79</v>
      </c>
      <c r="I3" s="74" t="s">
        <v>80</v>
      </c>
      <c r="J3" s="74" t="s">
        <v>81</v>
      </c>
      <c r="K3" s="74" t="s">
        <v>91</v>
      </c>
    </row>
    <row r="4" spans="1:11" ht="15.6" x14ac:dyDescent="0.25">
      <c r="A4" s="14" t="s">
        <v>5</v>
      </c>
      <c r="B4" s="15" t="s">
        <v>6</v>
      </c>
      <c r="C4" s="14" t="s">
        <v>7</v>
      </c>
      <c r="D4" s="16" t="s">
        <v>8</v>
      </c>
      <c r="E4" s="53" t="s">
        <v>9</v>
      </c>
      <c r="F4" s="66" t="s">
        <v>56</v>
      </c>
      <c r="G4" s="49" t="s">
        <v>86</v>
      </c>
      <c r="H4" s="20" t="s">
        <v>87</v>
      </c>
      <c r="I4" s="18" t="s">
        <v>88</v>
      </c>
      <c r="J4" s="18" t="s">
        <v>89</v>
      </c>
      <c r="K4" s="18" t="s">
        <v>90</v>
      </c>
    </row>
    <row r="5" spans="1:11" ht="66" customHeight="1" x14ac:dyDescent="0.25">
      <c r="A5" s="23" t="s">
        <v>10</v>
      </c>
      <c r="B5" s="24" t="s">
        <v>13</v>
      </c>
      <c r="C5" s="25" t="s">
        <v>55</v>
      </c>
      <c r="D5" s="26">
        <v>220</v>
      </c>
      <c r="E5" s="239"/>
      <c r="F5" s="59" t="s">
        <v>11</v>
      </c>
      <c r="G5" s="28">
        <v>26000</v>
      </c>
      <c r="H5" s="32">
        <f t="shared" ref="H5:H10" si="0">G5*D5/1000</f>
        <v>5720</v>
      </c>
      <c r="I5" s="241"/>
      <c r="J5" s="241"/>
      <c r="K5" s="33">
        <f t="shared" ref="K5:K10" si="1">J5*H5</f>
        <v>0</v>
      </c>
    </row>
    <row r="6" spans="1:11" ht="50.4" customHeight="1" x14ac:dyDescent="0.25">
      <c r="A6" s="23" t="s">
        <v>12</v>
      </c>
      <c r="B6" s="24" t="s">
        <v>54</v>
      </c>
      <c r="C6" s="25" t="s">
        <v>61</v>
      </c>
      <c r="D6" s="26">
        <v>30</v>
      </c>
      <c r="E6" s="239"/>
      <c r="F6" s="59" t="s">
        <v>11</v>
      </c>
      <c r="G6" s="28">
        <v>37000</v>
      </c>
      <c r="H6" s="32">
        <f t="shared" si="0"/>
        <v>1110</v>
      </c>
      <c r="I6" s="241"/>
      <c r="J6" s="241"/>
      <c r="K6" s="33">
        <f t="shared" si="1"/>
        <v>0</v>
      </c>
    </row>
    <row r="7" spans="1:11" ht="37.200000000000003" customHeight="1" x14ac:dyDescent="0.25">
      <c r="A7" s="23" t="s">
        <v>14</v>
      </c>
      <c r="B7" s="29" t="s">
        <v>19</v>
      </c>
      <c r="C7" s="160" t="s">
        <v>20</v>
      </c>
      <c r="D7" s="26">
        <v>45</v>
      </c>
      <c r="E7" s="239"/>
      <c r="F7" s="59" t="s">
        <v>11</v>
      </c>
      <c r="G7" s="28">
        <v>33000</v>
      </c>
      <c r="H7" s="32">
        <f t="shared" si="0"/>
        <v>1485</v>
      </c>
      <c r="I7" s="241"/>
      <c r="J7" s="241"/>
      <c r="K7" s="33">
        <f t="shared" si="1"/>
        <v>0</v>
      </c>
    </row>
    <row r="8" spans="1:11" ht="66.599999999999994" customHeight="1" x14ac:dyDescent="0.25">
      <c r="A8" s="23" t="s">
        <v>15</v>
      </c>
      <c r="B8" s="24" t="s">
        <v>29</v>
      </c>
      <c r="C8" s="25" t="s">
        <v>30</v>
      </c>
      <c r="D8" s="26">
        <v>450</v>
      </c>
      <c r="E8" s="249"/>
      <c r="F8" s="60" t="s">
        <v>11</v>
      </c>
      <c r="G8" s="28">
        <v>2190</v>
      </c>
      <c r="H8" s="32">
        <f t="shared" si="0"/>
        <v>985.5</v>
      </c>
      <c r="I8" s="241"/>
      <c r="J8" s="241"/>
      <c r="K8" s="33">
        <f t="shared" si="1"/>
        <v>0</v>
      </c>
    </row>
    <row r="9" spans="1:11" ht="67.2" customHeight="1" x14ac:dyDescent="0.25">
      <c r="A9" s="23" t="s">
        <v>18</v>
      </c>
      <c r="B9" s="31" t="s">
        <v>44</v>
      </c>
      <c r="C9" s="25" t="s">
        <v>45</v>
      </c>
      <c r="D9" s="26">
        <v>900</v>
      </c>
      <c r="E9" s="239"/>
      <c r="F9" s="59" t="s">
        <v>11</v>
      </c>
      <c r="G9" s="28">
        <v>1500</v>
      </c>
      <c r="H9" s="32">
        <f t="shared" si="0"/>
        <v>1350</v>
      </c>
      <c r="I9" s="241"/>
      <c r="J9" s="241"/>
      <c r="K9" s="33">
        <f t="shared" si="1"/>
        <v>0</v>
      </c>
    </row>
    <row r="10" spans="1:11" ht="51.6" customHeight="1" x14ac:dyDescent="0.25">
      <c r="A10" s="23" t="s">
        <v>21</v>
      </c>
      <c r="B10" s="24" t="s">
        <v>52</v>
      </c>
      <c r="C10" s="25" t="s">
        <v>53</v>
      </c>
      <c r="D10" s="26">
        <v>400</v>
      </c>
      <c r="E10" s="239"/>
      <c r="F10" s="59" t="s">
        <v>11</v>
      </c>
      <c r="G10" s="28">
        <v>2200</v>
      </c>
      <c r="H10" s="32">
        <f t="shared" si="0"/>
        <v>880</v>
      </c>
      <c r="I10" s="241"/>
      <c r="J10" s="241"/>
      <c r="K10" s="33">
        <f t="shared" si="1"/>
        <v>0</v>
      </c>
    </row>
    <row r="11" spans="1:11" ht="32.4" customHeight="1" x14ac:dyDescent="0.25">
      <c r="A11" s="170" t="s">
        <v>83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53">
        <f>SUM(K5:K10)</f>
        <v>0</v>
      </c>
    </row>
    <row r="12" spans="1:11" ht="51.6" customHeight="1" x14ac:dyDescent="0.25">
      <c r="A12" s="171" t="s">
        <v>58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1" ht="15.6" x14ac:dyDescent="0.25">
      <c r="A13" s="172" t="s">
        <v>71</v>
      </c>
      <c r="B13" s="172"/>
      <c r="C13" s="172"/>
      <c r="D13" s="173"/>
      <c r="E13" s="46"/>
      <c r="F13" s="62"/>
      <c r="G13" s="203" t="s">
        <v>84</v>
      </c>
      <c r="H13" s="203"/>
      <c r="I13" s="203"/>
      <c r="J13" s="203"/>
      <c r="K13" s="46"/>
    </row>
    <row r="14" spans="1:11" ht="15" x14ac:dyDescent="0.25">
      <c r="A14" s="176" t="s">
        <v>129</v>
      </c>
      <c r="B14" s="176"/>
      <c r="C14" s="176"/>
      <c r="D14" s="176"/>
      <c r="E14" s="46"/>
      <c r="F14" s="62"/>
      <c r="G14" s="203"/>
      <c r="H14" s="203"/>
      <c r="I14" s="203"/>
      <c r="J14" s="203"/>
      <c r="K14" s="46"/>
    </row>
    <row r="15" spans="1:11" ht="15" x14ac:dyDescent="0.25">
      <c r="A15" s="176"/>
      <c r="B15" s="176"/>
      <c r="C15" s="176"/>
      <c r="D15" s="176"/>
      <c r="E15" s="46"/>
      <c r="F15" s="62"/>
      <c r="G15" s="203"/>
      <c r="H15" s="203"/>
      <c r="I15" s="203"/>
      <c r="J15" s="203"/>
      <c r="K15" s="46"/>
    </row>
    <row r="16" spans="1:11" ht="15" x14ac:dyDescent="0.25">
      <c r="A16" s="176"/>
      <c r="B16" s="176"/>
      <c r="C16" s="176"/>
      <c r="D16" s="176"/>
      <c r="E16" s="46"/>
      <c r="F16" s="62"/>
      <c r="G16" s="203"/>
      <c r="H16" s="203"/>
      <c r="I16" s="203"/>
      <c r="J16" s="203"/>
      <c r="K16" s="46"/>
    </row>
    <row r="17" spans="1:11" ht="15" x14ac:dyDescent="0.25">
      <c r="A17" s="176"/>
      <c r="B17" s="176"/>
      <c r="C17" s="176"/>
      <c r="D17" s="176"/>
      <c r="E17" s="46"/>
      <c r="F17" s="62"/>
      <c r="G17" s="203"/>
      <c r="H17" s="203"/>
      <c r="I17" s="203"/>
      <c r="J17" s="203"/>
      <c r="K17" s="46"/>
    </row>
    <row r="18" spans="1:11" ht="15" x14ac:dyDescent="0.25">
      <c r="A18" s="176"/>
      <c r="B18" s="176"/>
      <c r="C18" s="176"/>
      <c r="D18" s="176"/>
      <c r="E18" s="46"/>
      <c r="F18" s="62"/>
      <c r="G18" s="203"/>
      <c r="H18" s="203"/>
      <c r="I18" s="203"/>
      <c r="J18" s="203"/>
      <c r="K18" s="46"/>
    </row>
    <row r="19" spans="1:11" ht="15" x14ac:dyDescent="0.25">
      <c r="A19" s="176"/>
      <c r="B19" s="176"/>
      <c r="C19" s="176"/>
      <c r="D19" s="176"/>
      <c r="E19" s="46"/>
      <c r="F19" s="62"/>
      <c r="G19" s="203"/>
      <c r="H19" s="203"/>
      <c r="I19" s="203"/>
      <c r="J19" s="203"/>
      <c r="K19" s="46"/>
    </row>
    <row r="20" spans="1:11" ht="14.4" x14ac:dyDescent="0.3">
      <c r="A20" s="1"/>
      <c r="B20" s="3"/>
      <c r="C20" s="3"/>
      <c r="D20" s="3"/>
      <c r="E20" s="3"/>
      <c r="F20" s="63"/>
      <c r="G20" s="3"/>
      <c r="H20" s="3"/>
      <c r="I20" s="22"/>
      <c r="J20" s="22"/>
      <c r="K20" s="3"/>
    </row>
  </sheetData>
  <sheetProtection algorithmName="SHA-512" hashValue="Uw6S8IDQbTvrEkvtyeXDBtsFg8gqqLBFZvUNMMYBt+1VZ8MwzJ/BPrzkawDOIS1vZDC6AKNP0HEurRA56Ld3CQ==" saltValue="MOYvO5xJZJp53EMF7FvVng==" spinCount="100000" sheet="1" objects="1" scenarios="1"/>
  <mergeCells count="7">
    <mergeCell ref="A1:K1"/>
    <mergeCell ref="A2:K2"/>
    <mergeCell ref="A11:J11"/>
    <mergeCell ref="A12:K12"/>
    <mergeCell ref="A13:D13"/>
    <mergeCell ref="G13:J19"/>
    <mergeCell ref="A14:D19"/>
  </mergeCells>
  <pageMargins left="0.7" right="0.7" top="0.75" bottom="0.75" header="0.3" footer="0.3"/>
  <pageSetup paperSize="9" scale="5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60" zoomScaleNormal="60" workbookViewId="0">
      <selection activeCell="I5" sqref="I5:J9"/>
    </sheetView>
  </sheetViews>
  <sheetFormatPr defaultRowHeight="15" x14ac:dyDescent="0.25"/>
  <cols>
    <col min="1" max="1" width="5" style="135" customWidth="1"/>
    <col min="2" max="2" width="20.59765625" style="135" customWidth="1"/>
    <col min="3" max="3" width="44.5" style="135" customWidth="1"/>
    <col min="4" max="5" width="18.19921875" style="135" customWidth="1"/>
    <col min="6" max="6" width="7.69921875" style="135" customWidth="1"/>
    <col min="7" max="8" width="18.69921875" style="135" customWidth="1"/>
    <col min="9" max="10" width="18.69921875" style="159" customWidth="1"/>
    <col min="11" max="11" width="18.69921875" style="135" customWidth="1"/>
    <col min="12" max="16384" width="8.796875" style="135"/>
  </cols>
  <sheetData>
    <row r="1" spans="1:11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63.6" customHeight="1" x14ac:dyDescent="0.25">
      <c r="A2" s="197" t="s">
        <v>109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78" x14ac:dyDescent="0.25">
      <c r="A3" s="112" t="s">
        <v>0</v>
      </c>
      <c r="B3" s="113" t="s">
        <v>1</v>
      </c>
      <c r="C3" s="112" t="s">
        <v>2</v>
      </c>
      <c r="D3" s="114" t="s">
        <v>3</v>
      </c>
      <c r="E3" s="115" t="s">
        <v>77</v>
      </c>
      <c r="F3" s="116" t="s">
        <v>4</v>
      </c>
      <c r="G3" s="117" t="s">
        <v>78</v>
      </c>
      <c r="H3" s="117" t="s">
        <v>79</v>
      </c>
      <c r="I3" s="74" t="s">
        <v>80</v>
      </c>
      <c r="J3" s="74" t="s">
        <v>81</v>
      </c>
      <c r="K3" s="74" t="s">
        <v>91</v>
      </c>
    </row>
    <row r="4" spans="1:11" ht="15.6" x14ac:dyDescent="0.25">
      <c r="A4" s="118" t="s">
        <v>5</v>
      </c>
      <c r="B4" s="119" t="s">
        <v>6</v>
      </c>
      <c r="C4" s="118" t="s">
        <v>7</v>
      </c>
      <c r="D4" s="120" t="s">
        <v>8</v>
      </c>
      <c r="E4" s="121" t="s">
        <v>9</v>
      </c>
      <c r="F4" s="122" t="s">
        <v>56</v>
      </c>
      <c r="G4" s="123" t="s">
        <v>86</v>
      </c>
      <c r="H4" s="124" t="s">
        <v>87</v>
      </c>
      <c r="I4" s="18" t="s">
        <v>88</v>
      </c>
      <c r="J4" s="18" t="s">
        <v>89</v>
      </c>
      <c r="K4" s="18" t="s">
        <v>90</v>
      </c>
    </row>
    <row r="5" spans="1:11" ht="52.8" customHeight="1" x14ac:dyDescent="0.25">
      <c r="A5" s="129" t="s">
        <v>10</v>
      </c>
      <c r="B5" s="43" t="s">
        <v>54</v>
      </c>
      <c r="C5" s="44" t="s">
        <v>59</v>
      </c>
      <c r="D5" s="130">
        <v>100</v>
      </c>
      <c r="E5" s="293"/>
      <c r="F5" s="60" t="s">
        <v>11</v>
      </c>
      <c r="G5" s="134">
        <v>4000</v>
      </c>
      <c r="H5" s="125">
        <f>G5*D5/1000</f>
        <v>400</v>
      </c>
      <c r="I5" s="294"/>
      <c r="J5" s="294"/>
      <c r="K5" s="126">
        <f>J5*H5</f>
        <v>0</v>
      </c>
    </row>
    <row r="6" spans="1:11" ht="46.8" customHeight="1" x14ac:dyDescent="0.25">
      <c r="A6" s="129" t="s">
        <v>12</v>
      </c>
      <c r="B6" s="131" t="s">
        <v>26</v>
      </c>
      <c r="C6" s="162" t="s">
        <v>27</v>
      </c>
      <c r="D6" s="132">
        <v>300</v>
      </c>
      <c r="E6" s="293"/>
      <c r="F6" s="60" t="s">
        <v>11</v>
      </c>
      <c r="G6" s="134">
        <v>7000</v>
      </c>
      <c r="H6" s="125">
        <f>G6*D6/1000</f>
        <v>2100</v>
      </c>
      <c r="I6" s="294"/>
      <c r="J6" s="294"/>
      <c r="K6" s="126">
        <f>J6*H6</f>
        <v>0</v>
      </c>
    </row>
    <row r="7" spans="1:11" ht="64.8" customHeight="1" x14ac:dyDescent="0.25">
      <c r="A7" s="129" t="s">
        <v>14</v>
      </c>
      <c r="B7" s="43" t="s">
        <v>29</v>
      </c>
      <c r="C7" s="44" t="s">
        <v>30</v>
      </c>
      <c r="D7" s="130">
        <v>1000</v>
      </c>
      <c r="E7" s="293"/>
      <c r="F7" s="60" t="s">
        <v>11</v>
      </c>
      <c r="G7" s="134">
        <v>10000</v>
      </c>
      <c r="H7" s="125">
        <f>G7*D7/1000</f>
        <v>10000</v>
      </c>
      <c r="I7" s="294"/>
      <c r="J7" s="294"/>
      <c r="K7" s="126">
        <f>J7*H7</f>
        <v>0</v>
      </c>
    </row>
    <row r="8" spans="1:11" ht="67.2" customHeight="1" x14ac:dyDescent="0.25">
      <c r="A8" s="129" t="s">
        <v>15</v>
      </c>
      <c r="B8" s="131" t="s">
        <v>32</v>
      </c>
      <c r="C8" s="162" t="s">
        <v>33</v>
      </c>
      <c r="D8" s="132">
        <v>1000</v>
      </c>
      <c r="E8" s="293"/>
      <c r="F8" s="60" t="s">
        <v>11</v>
      </c>
      <c r="G8" s="134">
        <v>10000</v>
      </c>
      <c r="H8" s="125">
        <f>G8*D8/1000</f>
        <v>10000</v>
      </c>
      <c r="I8" s="294"/>
      <c r="J8" s="294"/>
      <c r="K8" s="126">
        <f>J8*H8</f>
        <v>0</v>
      </c>
    </row>
    <row r="9" spans="1:11" ht="75" x14ac:dyDescent="0.25">
      <c r="A9" s="129" t="s">
        <v>18</v>
      </c>
      <c r="B9" s="136" t="s">
        <v>35</v>
      </c>
      <c r="C9" s="162" t="s">
        <v>36</v>
      </c>
      <c r="D9" s="130">
        <v>500</v>
      </c>
      <c r="E9" s="293"/>
      <c r="F9" s="60" t="s">
        <v>11</v>
      </c>
      <c r="G9" s="134">
        <v>7000</v>
      </c>
      <c r="H9" s="125">
        <f>G9*D9/1000</f>
        <v>3500</v>
      </c>
      <c r="I9" s="294"/>
      <c r="J9" s="294"/>
      <c r="K9" s="126">
        <f>J9*H9</f>
        <v>0</v>
      </c>
    </row>
    <row r="10" spans="1:11" ht="37.799999999999997" customHeight="1" x14ac:dyDescent="0.25">
      <c r="A10" s="198" t="s">
        <v>83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54">
        <f>SUM(K5:K9)</f>
        <v>0</v>
      </c>
    </row>
    <row r="11" spans="1:11" ht="63" customHeight="1" x14ac:dyDescent="0.25">
      <c r="A11" s="199" t="s">
        <v>58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1" ht="15.6" x14ac:dyDescent="0.25">
      <c r="A12" s="200" t="s">
        <v>110</v>
      </c>
      <c r="B12" s="200"/>
      <c r="C12" s="200"/>
      <c r="D12" s="201"/>
      <c r="E12" s="127"/>
      <c r="F12" s="128"/>
      <c r="G12" s="204" t="s">
        <v>84</v>
      </c>
      <c r="H12" s="204"/>
      <c r="I12" s="204"/>
      <c r="J12" s="204"/>
      <c r="K12" s="127"/>
    </row>
    <row r="13" spans="1:11" x14ac:dyDescent="0.25">
      <c r="A13" s="175" t="s">
        <v>130</v>
      </c>
      <c r="B13" s="175"/>
      <c r="C13" s="175"/>
      <c r="D13" s="175"/>
      <c r="E13" s="127"/>
      <c r="F13" s="128"/>
      <c r="G13" s="204"/>
      <c r="H13" s="204"/>
      <c r="I13" s="204"/>
      <c r="J13" s="204"/>
      <c r="K13" s="127"/>
    </row>
    <row r="14" spans="1:11" x14ac:dyDescent="0.25">
      <c r="A14" s="175"/>
      <c r="B14" s="175"/>
      <c r="C14" s="175"/>
      <c r="D14" s="175"/>
      <c r="E14" s="127"/>
      <c r="F14" s="128"/>
      <c r="G14" s="204"/>
      <c r="H14" s="204"/>
      <c r="I14" s="204"/>
      <c r="J14" s="204"/>
      <c r="K14" s="127"/>
    </row>
    <row r="15" spans="1:11" x14ac:dyDescent="0.25">
      <c r="A15" s="175"/>
      <c r="B15" s="175"/>
      <c r="C15" s="175"/>
      <c r="D15" s="175"/>
      <c r="E15" s="127"/>
      <c r="F15" s="128"/>
      <c r="G15" s="204"/>
      <c r="H15" s="204"/>
      <c r="I15" s="204"/>
      <c r="J15" s="204"/>
      <c r="K15" s="127"/>
    </row>
    <row r="16" spans="1:11" x14ac:dyDescent="0.25">
      <c r="A16" s="175"/>
      <c r="B16" s="175"/>
      <c r="C16" s="175"/>
      <c r="D16" s="175"/>
      <c r="E16" s="127"/>
      <c r="F16" s="128"/>
      <c r="G16" s="204"/>
      <c r="H16" s="204"/>
      <c r="I16" s="204"/>
      <c r="J16" s="204"/>
      <c r="K16" s="127"/>
    </row>
    <row r="17" spans="1:11" x14ac:dyDescent="0.25">
      <c r="A17" s="175"/>
      <c r="B17" s="175"/>
      <c r="C17" s="175"/>
      <c r="D17" s="175"/>
      <c r="E17" s="127"/>
      <c r="F17" s="128"/>
      <c r="G17" s="204"/>
      <c r="H17" s="204"/>
      <c r="I17" s="204"/>
      <c r="J17" s="204"/>
      <c r="K17" s="127"/>
    </row>
    <row r="18" spans="1:11" x14ac:dyDescent="0.25">
      <c r="A18" s="175"/>
      <c r="B18" s="175"/>
      <c r="C18" s="175"/>
      <c r="D18" s="175"/>
      <c r="E18" s="127"/>
      <c r="F18" s="128"/>
      <c r="G18" s="204"/>
      <c r="H18" s="204"/>
      <c r="I18" s="204"/>
      <c r="J18" s="204"/>
      <c r="K18" s="127"/>
    </row>
    <row r="19" spans="1:11" x14ac:dyDescent="0.25">
      <c r="A19" s="127"/>
      <c r="B19" s="137"/>
      <c r="C19" s="137"/>
      <c r="D19" s="137"/>
      <c r="E19" s="137"/>
      <c r="F19" s="138"/>
      <c r="G19" s="137"/>
      <c r="H19" s="137"/>
      <c r="I19" s="158"/>
      <c r="J19" s="158"/>
      <c r="K19" s="137"/>
    </row>
  </sheetData>
  <sheetProtection algorithmName="SHA-512" hashValue="ObA8RCfNn020+fzOXcPXJZaqL2egvSHc7QMeCqOCjBR1VVm+wPOoj0tg8wxwCQBzfHGDxErrnxMAADxN/GEX4Q==" saltValue="mVM0dtgpRRY+xjbTmlpo8g==" spinCount="100000" sheet="1" objects="1" scenarios="1"/>
  <mergeCells count="7">
    <mergeCell ref="A1:K1"/>
    <mergeCell ref="A2:K2"/>
    <mergeCell ref="A10:J10"/>
    <mergeCell ref="A11:K11"/>
    <mergeCell ref="A12:D12"/>
    <mergeCell ref="G12:J18"/>
    <mergeCell ref="A13:D18"/>
  </mergeCells>
  <pageMargins left="0.7" right="0.7" top="0.75" bottom="0.75" header="0.3" footer="0.3"/>
  <pageSetup paperSize="9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="60" zoomScaleNormal="60" workbookViewId="0">
      <selection activeCell="I5" sqref="I5:J20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8" width="18.69921875" customWidth="1"/>
    <col min="9" max="10" width="18.69921875" style="156" customWidth="1"/>
    <col min="11" max="11" width="18.69921875" customWidth="1"/>
  </cols>
  <sheetData>
    <row r="1" spans="1:11" ht="15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64.8" customHeight="1" x14ac:dyDescent="0.25">
      <c r="A2" s="183" t="s">
        <v>112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78" x14ac:dyDescent="0.25">
      <c r="A3" s="68" t="s">
        <v>0</v>
      </c>
      <c r="B3" s="69" t="s">
        <v>1</v>
      </c>
      <c r="C3" s="68" t="s">
        <v>2</v>
      </c>
      <c r="D3" s="70" t="s">
        <v>3</v>
      </c>
      <c r="E3" s="71" t="s">
        <v>77</v>
      </c>
      <c r="F3" s="72" t="s">
        <v>4</v>
      </c>
      <c r="G3" s="73" t="s">
        <v>78</v>
      </c>
      <c r="H3" s="73" t="s">
        <v>79</v>
      </c>
      <c r="I3" s="74" t="s">
        <v>80</v>
      </c>
      <c r="J3" s="74" t="s">
        <v>81</v>
      </c>
      <c r="K3" s="74" t="s">
        <v>91</v>
      </c>
    </row>
    <row r="4" spans="1:11" ht="15.6" x14ac:dyDescent="0.25">
      <c r="A4" s="14" t="s">
        <v>5</v>
      </c>
      <c r="B4" s="15" t="s">
        <v>6</v>
      </c>
      <c r="C4" s="14" t="s">
        <v>7</v>
      </c>
      <c r="D4" s="16" t="s">
        <v>8</v>
      </c>
      <c r="E4" s="53" t="s">
        <v>9</v>
      </c>
      <c r="F4" s="66" t="s">
        <v>56</v>
      </c>
      <c r="G4" s="49" t="s">
        <v>86</v>
      </c>
      <c r="H4" s="20" t="s">
        <v>87</v>
      </c>
      <c r="I4" s="18" t="s">
        <v>88</v>
      </c>
      <c r="J4" s="18" t="s">
        <v>89</v>
      </c>
      <c r="K4" s="18" t="s">
        <v>90</v>
      </c>
    </row>
    <row r="5" spans="1:11" ht="64.8" customHeight="1" x14ac:dyDescent="0.25">
      <c r="A5" s="139" t="s">
        <v>10</v>
      </c>
      <c r="B5" s="140" t="s">
        <v>60</v>
      </c>
      <c r="C5" s="141" t="s">
        <v>55</v>
      </c>
      <c r="D5" s="142">
        <v>160</v>
      </c>
      <c r="E5" s="239"/>
      <c r="F5" s="59" t="s">
        <v>11</v>
      </c>
      <c r="G5" s="143">
        <v>401</v>
      </c>
      <c r="H5" s="32">
        <f t="shared" ref="H5:H20" si="0">G5*D5/1000</f>
        <v>64.16</v>
      </c>
      <c r="I5" s="241"/>
      <c r="J5" s="241"/>
      <c r="K5" s="33">
        <f t="shared" ref="K5:K20" si="1">J5*H5</f>
        <v>0</v>
      </c>
    </row>
    <row r="6" spans="1:11" ht="64.2" customHeight="1" x14ac:dyDescent="0.25">
      <c r="A6" s="139" t="s">
        <v>12</v>
      </c>
      <c r="B6" s="140" t="s">
        <v>13</v>
      </c>
      <c r="C6" s="141" t="s">
        <v>55</v>
      </c>
      <c r="D6" s="142">
        <v>300</v>
      </c>
      <c r="E6" s="239"/>
      <c r="F6" s="59" t="s">
        <v>11</v>
      </c>
      <c r="G6" s="143">
        <v>520</v>
      </c>
      <c r="H6" s="32">
        <f t="shared" si="0"/>
        <v>156</v>
      </c>
      <c r="I6" s="241"/>
      <c r="J6" s="241"/>
      <c r="K6" s="33">
        <f t="shared" si="1"/>
        <v>0</v>
      </c>
    </row>
    <row r="7" spans="1:11" ht="46.2" customHeight="1" x14ac:dyDescent="0.25">
      <c r="A7" s="139" t="s">
        <v>14</v>
      </c>
      <c r="B7" s="140" t="s">
        <v>54</v>
      </c>
      <c r="C7" s="141" t="s">
        <v>61</v>
      </c>
      <c r="D7" s="142">
        <v>50</v>
      </c>
      <c r="E7" s="239"/>
      <c r="F7" s="59" t="s">
        <v>11</v>
      </c>
      <c r="G7" s="143">
        <v>3875</v>
      </c>
      <c r="H7" s="32">
        <f t="shared" si="0"/>
        <v>193.75</v>
      </c>
      <c r="I7" s="241"/>
      <c r="J7" s="241"/>
      <c r="K7" s="33">
        <f t="shared" si="1"/>
        <v>0</v>
      </c>
    </row>
    <row r="8" spans="1:11" ht="57" customHeight="1" x14ac:dyDescent="0.25">
      <c r="A8" s="139" t="s">
        <v>15</v>
      </c>
      <c r="B8" s="144" t="s">
        <v>54</v>
      </c>
      <c r="C8" s="145" t="s">
        <v>59</v>
      </c>
      <c r="D8" s="142">
        <v>50</v>
      </c>
      <c r="E8" s="249"/>
      <c r="F8" s="60" t="s">
        <v>11</v>
      </c>
      <c r="G8" s="143">
        <v>3715</v>
      </c>
      <c r="H8" s="32">
        <f t="shared" si="0"/>
        <v>185.75</v>
      </c>
      <c r="I8" s="241"/>
      <c r="J8" s="241"/>
      <c r="K8" s="33">
        <f t="shared" si="1"/>
        <v>0</v>
      </c>
    </row>
    <row r="9" spans="1:11" ht="63" customHeight="1" x14ac:dyDescent="0.25">
      <c r="A9" s="139" t="s">
        <v>18</v>
      </c>
      <c r="B9" s="140" t="s">
        <v>16</v>
      </c>
      <c r="C9" s="141" t="s">
        <v>17</v>
      </c>
      <c r="D9" s="142">
        <v>50</v>
      </c>
      <c r="E9" s="239"/>
      <c r="F9" s="59" t="s">
        <v>11</v>
      </c>
      <c r="G9" s="143">
        <v>2971</v>
      </c>
      <c r="H9" s="32">
        <f t="shared" si="0"/>
        <v>148.55000000000001</v>
      </c>
      <c r="I9" s="241"/>
      <c r="J9" s="241"/>
      <c r="K9" s="33">
        <f t="shared" si="1"/>
        <v>0</v>
      </c>
    </row>
    <row r="10" spans="1:11" ht="33" customHeight="1" x14ac:dyDescent="0.25">
      <c r="A10" s="139" t="s">
        <v>21</v>
      </c>
      <c r="B10" s="146" t="s">
        <v>19</v>
      </c>
      <c r="C10" s="147" t="s">
        <v>20</v>
      </c>
      <c r="D10" s="142">
        <v>30</v>
      </c>
      <c r="E10" s="239"/>
      <c r="F10" s="59" t="s">
        <v>11</v>
      </c>
      <c r="G10" s="143">
        <v>820</v>
      </c>
      <c r="H10" s="32">
        <f t="shared" si="0"/>
        <v>24.6</v>
      </c>
      <c r="I10" s="241"/>
      <c r="J10" s="241"/>
      <c r="K10" s="33">
        <f t="shared" si="1"/>
        <v>0</v>
      </c>
    </row>
    <row r="11" spans="1:11" ht="67.2" customHeight="1" x14ac:dyDescent="0.25">
      <c r="A11" s="139" t="s">
        <v>24</v>
      </c>
      <c r="B11" s="146" t="s">
        <v>22</v>
      </c>
      <c r="C11" s="147" t="s">
        <v>23</v>
      </c>
      <c r="D11" s="148">
        <v>50</v>
      </c>
      <c r="E11" s="239"/>
      <c r="F11" s="59" t="s">
        <v>11</v>
      </c>
      <c r="G11" s="143">
        <v>752</v>
      </c>
      <c r="H11" s="32">
        <f t="shared" si="0"/>
        <v>37.6</v>
      </c>
      <c r="I11" s="242"/>
      <c r="J11" s="242"/>
      <c r="K11" s="33">
        <f t="shared" si="1"/>
        <v>0</v>
      </c>
    </row>
    <row r="12" spans="1:11" ht="51" customHeight="1" x14ac:dyDescent="0.25">
      <c r="A12" s="139" t="s">
        <v>25</v>
      </c>
      <c r="B12" s="146" t="s">
        <v>26</v>
      </c>
      <c r="C12" s="147" t="s">
        <v>27</v>
      </c>
      <c r="D12" s="148">
        <v>200</v>
      </c>
      <c r="E12" s="239"/>
      <c r="F12" s="59" t="s">
        <v>11</v>
      </c>
      <c r="G12" s="143">
        <v>530</v>
      </c>
      <c r="H12" s="32">
        <f t="shared" si="0"/>
        <v>106</v>
      </c>
      <c r="I12" s="241"/>
      <c r="J12" s="241"/>
      <c r="K12" s="33">
        <f t="shared" si="1"/>
        <v>0</v>
      </c>
    </row>
    <row r="13" spans="1:11" ht="64.2" customHeight="1" x14ac:dyDescent="0.25">
      <c r="A13" s="139" t="s">
        <v>28</v>
      </c>
      <c r="B13" s="140" t="s">
        <v>29</v>
      </c>
      <c r="C13" s="141" t="s">
        <v>30</v>
      </c>
      <c r="D13" s="142">
        <v>600</v>
      </c>
      <c r="E13" s="239"/>
      <c r="F13" s="59" t="s">
        <v>11</v>
      </c>
      <c r="G13" s="143">
        <v>789</v>
      </c>
      <c r="H13" s="32">
        <f t="shared" si="0"/>
        <v>473.4</v>
      </c>
      <c r="I13" s="241"/>
      <c r="J13" s="241"/>
      <c r="K13" s="33">
        <f t="shared" si="1"/>
        <v>0</v>
      </c>
    </row>
    <row r="14" spans="1:11" ht="64.8" customHeight="1" x14ac:dyDescent="0.25">
      <c r="A14" s="139" t="s">
        <v>31</v>
      </c>
      <c r="B14" s="146" t="s">
        <v>32</v>
      </c>
      <c r="C14" s="147" t="s">
        <v>33</v>
      </c>
      <c r="D14" s="148">
        <v>1000</v>
      </c>
      <c r="E14" s="239"/>
      <c r="F14" s="59" t="s">
        <v>11</v>
      </c>
      <c r="G14" s="143">
        <v>290</v>
      </c>
      <c r="H14" s="32">
        <f t="shared" si="0"/>
        <v>290</v>
      </c>
      <c r="I14" s="241"/>
      <c r="J14" s="241"/>
      <c r="K14" s="33">
        <f t="shared" si="1"/>
        <v>0</v>
      </c>
    </row>
    <row r="15" spans="1:11" ht="75" x14ac:dyDescent="0.25">
      <c r="A15" s="139" t="s">
        <v>34</v>
      </c>
      <c r="B15" s="149" t="s">
        <v>35</v>
      </c>
      <c r="C15" s="147" t="s">
        <v>36</v>
      </c>
      <c r="D15" s="142">
        <v>600</v>
      </c>
      <c r="E15" s="239"/>
      <c r="F15" s="59" t="s">
        <v>11</v>
      </c>
      <c r="G15" s="143">
        <v>360</v>
      </c>
      <c r="H15" s="32">
        <f t="shared" si="0"/>
        <v>216</v>
      </c>
      <c r="I15" s="241"/>
      <c r="J15" s="241"/>
      <c r="K15" s="33">
        <f t="shared" si="1"/>
        <v>0</v>
      </c>
    </row>
    <row r="16" spans="1:11" ht="96" customHeight="1" x14ac:dyDescent="0.25">
      <c r="A16" s="139" t="s">
        <v>37</v>
      </c>
      <c r="B16" s="146" t="s">
        <v>38</v>
      </c>
      <c r="C16" s="147" t="s">
        <v>39</v>
      </c>
      <c r="D16" s="148">
        <v>600</v>
      </c>
      <c r="E16" s="239"/>
      <c r="F16" s="59" t="s">
        <v>11</v>
      </c>
      <c r="G16" s="143">
        <v>360</v>
      </c>
      <c r="H16" s="32">
        <f t="shared" si="0"/>
        <v>216</v>
      </c>
      <c r="I16" s="241"/>
      <c r="J16" s="241"/>
      <c r="K16" s="33">
        <f t="shared" si="1"/>
        <v>0</v>
      </c>
    </row>
    <row r="17" spans="1:11" ht="66" customHeight="1" x14ac:dyDescent="0.25">
      <c r="A17" s="139" t="s">
        <v>43</v>
      </c>
      <c r="B17" s="149" t="s">
        <v>44</v>
      </c>
      <c r="C17" s="141" t="s">
        <v>45</v>
      </c>
      <c r="D17" s="142">
        <v>1000</v>
      </c>
      <c r="E17" s="239"/>
      <c r="F17" s="59" t="s">
        <v>11</v>
      </c>
      <c r="G17" s="143">
        <v>200</v>
      </c>
      <c r="H17" s="32">
        <f t="shared" si="0"/>
        <v>200</v>
      </c>
      <c r="I17" s="241"/>
      <c r="J17" s="241"/>
      <c r="K17" s="33">
        <f t="shared" si="1"/>
        <v>0</v>
      </c>
    </row>
    <row r="18" spans="1:11" ht="81" customHeight="1" x14ac:dyDescent="0.25">
      <c r="A18" s="139" t="s">
        <v>46</v>
      </c>
      <c r="B18" s="140" t="s">
        <v>47</v>
      </c>
      <c r="C18" s="141" t="s">
        <v>48</v>
      </c>
      <c r="D18" s="142">
        <v>600</v>
      </c>
      <c r="E18" s="239"/>
      <c r="F18" s="59" t="s">
        <v>11</v>
      </c>
      <c r="G18" s="143">
        <v>380</v>
      </c>
      <c r="H18" s="32">
        <f t="shared" si="0"/>
        <v>228</v>
      </c>
      <c r="I18" s="241"/>
      <c r="J18" s="241"/>
      <c r="K18" s="33">
        <f t="shared" si="1"/>
        <v>0</v>
      </c>
    </row>
    <row r="19" spans="1:11" ht="37.200000000000003" customHeight="1" x14ac:dyDescent="0.25">
      <c r="A19" s="139" t="s">
        <v>49</v>
      </c>
      <c r="B19" s="149" t="s">
        <v>50</v>
      </c>
      <c r="C19" s="141" t="s">
        <v>51</v>
      </c>
      <c r="D19" s="142">
        <v>1000</v>
      </c>
      <c r="E19" s="239"/>
      <c r="F19" s="59" t="s">
        <v>11</v>
      </c>
      <c r="G19" s="143">
        <v>1420</v>
      </c>
      <c r="H19" s="32">
        <f t="shared" si="0"/>
        <v>1420</v>
      </c>
      <c r="I19" s="241"/>
      <c r="J19" s="241"/>
      <c r="K19" s="33">
        <f t="shared" si="1"/>
        <v>0</v>
      </c>
    </row>
    <row r="20" spans="1:11" ht="51" customHeight="1" x14ac:dyDescent="0.25">
      <c r="A20" s="139" t="s">
        <v>57</v>
      </c>
      <c r="B20" s="140" t="s">
        <v>52</v>
      </c>
      <c r="C20" s="141" t="s">
        <v>53</v>
      </c>
      <c r="D20" s="142">
        <v>400</v>
      </c>
      <c r="E20" s="239"/>
      <c r="F20" s="59" t="s">
        <v>11</v>
      </c>
      <c r="G20" s="143">
        <v>380</v>
      </c>
      <c r="H20" s="32">
        <f t="shared" si="0"/>
        <v>152</v>
      </c>
      <c r="I20" s="241"/>
      <c r="J20" s="241"/>
      <c r="K20" s="33">
        <f t="shared" si="1"/>
        <v>0</v>
      </c>
    </row>
    <row r="21" spans="1:11" ht="39" customHeight="1" x14ac:dyDescent="0.25">
      <c r="A21" s="205" t="s">
        <v>83</v>
      </c>
      <c r="B21" s="206"/>
      <c r="C21" s="206"/>
      <c r="D21" s="206"/>
      <c r="E21" s="206"/>
      <c r="F21" s="206"/>
      <c r="G21" s="206"/>
      <c r="H21" s="206"/>
      <c r="I21" s="206"/>
      <c r="J21" s="207"/>
      <c r="K21" s="153">
        <f>SUM(K5:K20)</f>
        <v>0</v>
      </c>
    </row>
    <row r="22" spans="1:11" ht="66" customHeight="1" x14ac:dyDescent="0.25">
      <c r="A22" s="186" t="s">
        <v>58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8"/>
    </row>
    <row r="23" spans="1:11" ht="15.6" x14ac:dyDescent="0.25">
      <c r="A23" s="208" t="s">
        <v>111</v>
      </c>
      <c r="B23" s="208"/>
      <c r="C23" s="208"/>
      <c r="D23" s="209"/>
      <c r="E23" s="46"/>
      <c r="F23" s="62"/>
      <c r="G23" s="210" t="s">
        <v>84</v>
      </c>
      <c r="H23" s="210"/>
      <c r="I23" s="210"/>
      <c r="J23" s="210"/>
      <c r="K23" s="46"/>
    </row>
    <row r="24" spans="1:11" ht="15" x14ac:dyDescent="0.25">
      <c r="A24" s="211" t="s">
        <v>133</v>
      </c>
      <c r="B24" s="212"/>
      <c r="C24" s="212"/>
      <c r="D24" s="213"/>
      <c r="E24" s="46"/>
      <c r="F24" s="62"/>
      <c r="G24" s="203"/>
      <c r="H24" s="203"/>
      <c r="I24" s="203"/>
      <c r="J24" s="203"/>
      <c r="K24" s="46"/>
    </row>
    <row r="25" spans="1:11" ht="15" x14ac:dyDescent="0.25">
      <c r="A25" s="214"/>
      <c r="B25" s="163"/>
      <c r="C25" s="163"/>
      <c r="D25" s="164"/>
      <c r="E25" s="46"/>
      <c r="F25" s="62"/>
      <c r="G25" s="203"/>
      <c r="H25" s="203"/>
      <c r="I25" s="203"/>
      <c r="J25" s="203"/>
      <c r="K25" s="46"/>
    </row>
    <row r="26" spans="1:11" ht="15" x14ac:dyDescent="0.25">
      <c r="A26" s="214"/>
      <c r="B26" s="163"/>
      <c r="C26" s="163"/>
      <c r="D26" s="164"/>
      <c r="E26" s="46"/>
      <c r="F26" s="62"/>
      <c r="G26" s="203"/>
      <c r="H26" s="203"/>
      <c r="I26" s="203"/>
      <c r="J26" s="203"/>
      <c r="K26" s="46"/>
    </row>
    <row r="27" spans="1:11" ht="15" x14ac:dyDescent="0.25">
      <c r="A27" s="214"/>
      <c r="B27" s="163"/>
      <c r="C27" s="163"/>
      <c r="D27" s="164"/>
      <c r="E27" s="46"/>
      <c r="F27" s="62"/>
      <c r="G27" s="203"/>
      <c r="H27" s="203"/>
      <c r="I27" s="203"/>
      <c r="J27" s="203"/>
      <c r="K27" s="46"/>
    </row>
    <row r="28" spans="1:11" ht="15" x14ac:dyDescent="0.25">
      <c r="A28" s="214"/>
      <c r="B28" s="163"/>
      <c r="C28" s="163"/>
      <c r="D28" s="164"/>
      <c r="E28" s="46"/>
      <c r="F28" s="62"/>
      <c r="G28" s="203"/>
      <c r="H28" s="203"/>
      <c r="I28" s="203"/>
      <c r="J28" s="203"/>
      <c r="K28" s="46"/>
    </row>
    <row r="29" spans="1:11" ht="15" x14ac:dyDescent="0.25">
      <c r="A29" s="215"/>
      <c r="B29" s="216"/>
      <c r="C29" s="216"/>
      <c r="D29" s="217"/>
      <c r="E29" s="46"/>
      <c r="F29" s="62"/>
      <c r="G29" s="203"/>
      <c r="H29" s="203"/>
      <c r="I29" s="203"/>
      <c r="J29" s="203"/>
      <c r="K29" s="46"/>
    </row>
    <row r="30" spans="1:11" ht="14.4" x14ac:dyDescent="0.3">
      <c r="A30" s="1"/>
      <c r="B30" s="3"/>
      <c r="C30" s="3"/>
      <c r="D30" s="3"/>
      <c r="E30" s="3"/>
      <c r="F30" s="63"/>
      <c r="G30" s="3"/>
      <c r="H30" s="3"/>
      <c r="I30" s="22"/>
      <c r="J30" s="22"/>
      <c r="K30" s="3"/>
    </row>
  </sheetData>
  <sheetProtection algorithmName="SHA-512" hashValue="ceHuC4ty/fYlgSOgBibZy7hwTNygQIdrsY6yK6GqdVIey28/WtjQgz2sTLbqPN59iFwyaS3lf79xMZI0PKoT6g==" saltValue="85kghvrQtyH6ed4UZgxFaA==" spinCount="100000" sheet="1" objects="1" scenarios="1"/>
  <mergeCells count="7">
    <mergeCell ref="A1:K1"/>
    <mergeCell ref="A2:K2"/>
    <mergeCell ref="A21:J21"/>
    <mergeCell ref="A22:K22"/>
    <mergeCell ref="A23:D23"/>
    <mergeCell ref="G23:J29"/>
    <mergeCell ref="A24:D29"/>
  </mergeCells>
  <pageMargins left="0.7" right="0.7" top="0.75" bottom="0.75" header="0.3" footer="0.3"/>
  <pageSetup paperSize="9" scale="5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="60" zoomScaleNormal="70" workbookViewId="0">
      <selection activeCell="I5" sqref="I5:J9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8" width="18.69921875" customWidth="1"/>
    <col min="9" max="10" width="18.69921875" style="156" customWidth="1"/>
    <col min="11" max="11" width="18.69921875" customWidth="1"/>
  </cols>
  <sheetData>
    <row r="1" spans="1:11" ht="15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52.8" customHeight="1" x14ac:dyDescent="0.25">
      <c r="A2" s="218" t="s">
        <v>113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ht="78" x14ac:dyDescent="0.25">
      <c r="A3" s="112" t="s">
        <v>0</v>
      </c>
      <c r="B3" s="113" t="s">
        <v>1</v>
      </c>
      <c r="C3" s="112" t="s">
        <v>2</v>
      </c>
      <c r="D3" s="114" t="s">
        <v>3</v>
      </c>
      <c r="E3" s="115" t="s">
        <v>77</v>
      </c>
      <c r="F3" s="116" t="s">
        <v>4</v>
      </c>
      <c r="G3" s="117" t="s">
        <v>78</v>
      </c>
      <c r="H3" s="117" t="s">
        <v>79</v>
      </c>
      <c r="I3" s="74" t="s">
        <v>80</v>
      </c>
      <c r="J3" s="74" t="s">
        <v>81</v>
      </c>
      <c r="K3" s="74" t="s">
        <v>91</v>
      </c>
    </row>
    <row r="4" spans="1:11" ht="15.6" x14ac:dyDescent="0.25">
      <c r="A4" s="118" t="s">
        <v>5</v>
      </c>
      <c r="B4" s="119" t="s">
        <v>6</v>
      </c>
      <c r="C4" s="118" t="s">
        <v>7</v>
      </c>
      <c r="D4" s="120" t="s">
        <v>8</v>
      </c>
      <c r="E4" s="121" t="s">
        <v>9</v>
      </c>
      <c r="F4" s="122" t="s">
        <v>56</v>
      </c>
      <c r="G4" s="123" t="s">
        <v>86</v>
      </c>
      <c r="H4" s="124" t="s">
        <v>87</v>
      </c>
      <c r="I4" s="18" t="s">
        <v>88</v>
      </c>
      <c r="J4" s="18" t="s">
        <v>89</v>
      </c>
      <c r="K4" s="18" t="s">
        <v>90</v>
      </c>
    </row>
    <row r="5" spans="1:11" ht="51" customHeight="1" x14ac:dyDescent="0.25">
      <c r="A5" s="129" t="s">
        <v>10</v>
      </c>
      <c r="B5" s="43" t="s">
        <v>54</v>
      </c>
      <c r="C5" s="44" t="s">
        <v>61</v>
      </c>
      <c r="D5" s="130">
        <v>30</v>
      </c>
      <c r="E5" s="293"/>
      <c r="F5" s="60" t="s">
        <v>11</v>
      </c>
      <c r="G5" s="134">
        <v>199000</v>
      </c>
      <c r="H5" s="125">
        <f>G5*D5/1000</f>
        <v>5970</v>
      </c>
      <c r="I5" s="294"/>
      <c r="J5" s="294"/>
      <c r="K5" s="126">
        <f>J5*H5</f>
        <v>0</v>
      </c>
    </row>
    <row r="6" spans="1:11" ht="64.2" customHeight="1" x14ac:dyDescent="0.25">
      <c r="A6" s="129" t="s">
        <v>12</v>
      </c>
      <c r="B6" s="43" t="s">
        <v>29</v>
      </c>
      <c r="C6" s="44" t="s">
        <v>30</v>
      </c>
      <c r="D6" s="130">
        <v>800</v>
      </c>
      <c r="E6" s="293"/>
      <c r="F6" s="60" t="s">
        <v>11</v>
      </c>
      <c r="G6" s="134">
        <v>5000</v>
      </c>
      <c r="H6" s="125">
        <f>G6*D6/1000</f>
        <v>4000</v>
      </c>
      <c r="I6" s="294"/>
      <c r="J6" s="294"/>
      <c r="K6" s="126">
        <f>J6*H6</f>
        <v>0</v>
      </c>
    </row>
    <row r="7" spans="1:11" ht="76.8" customHeight="1" x14ac:dyDescent="0.25">
      <c r="A7" s="129" t="s">
        <v>14</v>
      </c>
      <c r="B7" s="133" t="s">
        <v>35</v>
      </c>
      <c r="C7" s="162" t="s">
        <v>36</v>
      </c>
      <c r="D7" s="130">
        <v>500</v>
      </c>
      <c r="E7" s="293"/>
      <c r="F7" s="60" t="s">
        <v>11</v>
      </c>
      <c r="G7" s="134">
        <v>5000</v>
      </c>
      <c r="H7" s="125">
        <f>G7*D7/1000</f>
        <v>2500</v>
      </c>
      <c r="I7" s="294"/>
      <c r="J7" s="294"/>
      <c r="K7" s="126">
        <f>J7*H7</f>
        <v>0</v>
      </c>
    </row>
    <row r="8" spans="1:11" ht="81.599999999999994" customHeight="1" x14ac:dyDescent="0.25">
      <c r="A8" s="129" t="s">
        <v>15</v>
      </c>
      <c r="B8" s="43" t="s">
        <v>47</v>
      </c>
      <c r="C8" s="44" t="s">
        <v>48</v>
      </c>
      <c r="D8" s="130">
        <v>600</v>
      </c>
      <c r="E8" s="293"/>
      <c r="F8" s="60" t="s">
        <v>11</v>
      </c>
      <c r="G8" s="134">
        <v>5000</v>
      </c>
      <c r="H8" s="125">
        <f>G8*D8/1000</f>
        <v>3000</v>
      </c>
      <c r="I8" s="294"/>
      <c r="J8" s="294"/>
      <c r="K8" s="126">
        <f>J8*H8</f>
        <v>0</v>
      </c>
    </row>
    <row r="9" spans="1:11" ht="45" x14ac:dyDescent="0.25">
      <c r="A9" s="129" t="s">
        <v>18</v>
      </c>
      <c r="B9" s="43" t="s">
        <v>52</v>
      </c>
      <c r="C9" s="44" t="s">
        <v>53</v>
      </c>
      <c r="D9" s="130">
        <v>500</v>
      </c>
      <c r="E9" s="293"/>
      <c r="F9" s="60" t="s">
        <v>11</v>
      </c>
      <c r="G9" s="134">
        <v>5000</v>
      </c>
      <c r="H9" s="125">
        <f>G9*D9/1000</f>
        <v>2500</v>
      </c>
      <c r="I9" s="294"/>
      <c r="J9" s="294"/>
      <c r="K9" s="126">
        <f>J9*H9</f>
        <v>0</v>
      </c>
    </row>
    <row r="10" spans="1:11" ht="36.6" customHeight="1" x14ac:dyDescent="0.25">
      <c r="A10" s="221" t="s">
        <v>83</v>
      </c>
      <c r="B10" s="222"/>
      <c r="C10" s="222"/>
      <c r="D10" s="222"/>
      <c r="E10" s="222"/>
      <c r="F10" s="222"/>
      <c r="G10" s="222"/>
      <c r="H10" s="222"/>
      <c r="I10" s="222"/>
      <c r="J10" s="223"/>
      <c r="K10" s="154">
        <f>SUM(K5:K9)</f>
        <v>0</v>
      </c>
    </row>
    <row r="11" spans="1:11" ht="49.8" customHeight="1" x14ac:dyDescent="0.25">
      <c r="A11" s="224" t="s">
        <v>58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6"/>
    </row>
    <row r="12" spans="1:11" ht="15.6" x14ac:dyDescent="0.25">
      <c r="A12" s="227" t="s">
        <v>114</v>
      </c>
      <c r="B12" s="227"/>
      <c r="C12" s="227"/>
      <c r="D12" s="228"/>
      <c r="E12" s="127"/>
      <c r="F12" s="128"/>
      <c r="G12" s="229" t="s">
        <v>84</v>
      </c>
      <c r="H12" s="229"/>
      <c r="I12" s="229"/>
      <c r="J12" s="229"/>
      <c r="K12" s="127"/>
    </row>
    <row r="13" spans="1:11" ht="15" x14ac:dyDescent="0.25">
      <c r="A13" s="211" t="s">
        <v>152</v>
      </c>
      <c r="B13" s="212"/>
      <c r="C13" s="212"/>
      <c r="D13" s="213"/>
      <c r="E13" s="127"/>
      <c r="F13" s="128"/>
      <c r="G13" s="202"/>
      <c r="H13" s="202"/>
      <c r="I13" s="202"/>
      <c r="J13" s="202"/>
      <c r="K13" s="127"/>
    </row>
    <row r="14" spans="1:11" ht="15" x14ac:dyDescent="0.25">
      <c r="A14" s="214"/>
      <c r="B14" s="163"/>
      <c r="C14" s="163"/>
      <c r="D14" s="164"/>
      <c r="E14" s="127"/>
      <c r="F14" s="128"/>
      <c r="G14" s="202"/>
      <c r="H14" s="202"/>
      <c r="I14" s="202"/>
      <c r="J14" s="202"/>
      <c r="K14" s="127"/>
    </row>
    <row r="15" spans="1:11" ht="15" x14ac:dyDescent="0.25">
      <c r="A15" s="214"/>
      <c r="B15" s="163"/>
      <c r="C15" s="163"/>
      <c r="D15" s="164"/>
      <c r="E15" s="127"/>
      <c r="F15" s="128"/>
      <c r="G15" s="202"/>
      <c r="H15" s="202"/>
      <c r="I15" s="202"/>
      <c r="J15" s="202"/>
      <c r="K15" s="127"/>
    </row>
    <row r="16" spans="1:11" ht="15" x14ac:dyDescent="0.25">
      <c r="A16" s="214"/>
      <c r="B16" s="163"/>
      <c r="C16" s="163"/>
      <c r="D16" s="164"/>
      <c r="E16" s="127"/>
      <c r="F16" s="128"/>
      <c r="G16" s="202"/>
      <c r="H16" s="202"/>
      <c r="I16" s="202"/>
      <c r="J16" s="202"/>
      <c r="K16" s="127"/>
    </row>
    <row r="17" spans="1:11" ht="15" x14ac:dyDescent="0.25">
      <c r="A17" s="214"/>
      <c r="B17" s="163"/>
      <c r="C17" s="163"/>
      <c r="D17" s="164"/>
      <c r="E17" s="127"/>
      <c r="F17" s="128"/>
      <c r="G17" s="202"/>
      <c r="H17" s="202"/>
      <c r="I17" s="202"/>
      <c r="J17" s="202"/>
      <c r="K17" s="127"/>
    </row>
    <row r="18" spans="1:11" ht="15" x14ac:dyDescent="0.25">
      <c r="A18" s="215"/>
      <c r="B18" s="216"/>
      <c r="C18" s="216"/>
      <c r="D18" s="217"/>
      <c r="E18" s="127"/>
      <c r="F18" s="128"/>
      <c r="G18" s="202"/>
      <c r="H18" s="202"/>
      <c r="I18" s="202"/>
      <c r="J18" s="202"/>
      <c r="K18" s="127"/>
    </row>
  </sheetData>
  <sheetProtection algorithmName="SHA-512" hashValue="Nsf6Y4NuboxVL2sxaDMviSpS5/6cqTGvz1isqvogUmmxgNvwmqY3dRO6QguV3mHQV2cVPSVZzSVfyLhNdSk/8g==" saltValue="z/NLZH+bKGVyzSB4xm4jfA==" spinCount="100000" sheet="1" objects="1" scenarios="1"/>
  <mergeCells count="7">
    <mergeCell ref="A1:K1"/>
    <mergeCell ref="A2:K2"/>
    <mergeCell ref="A10:J10"/>
    <mergeCell ref="A11:K11"/>
    <mergeCell ref="A12:D12"/>
    <mergeCell ref="G12:J18"/>
    <mergeCell ref="A13:D18"/>
  </mergeCells>
  <pageMargins left="0.7" right="0.7" top="0.75" bottom="0.75" header="0.3" footer="0.3"/>
  <pageSetup paperSize="9" scale="5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60" zoomScaleNormal="60" workbookViewId="0">
      <selection activeCell="K5" sqref="K5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8" width="18.69921875" customWidth="1"/>
    <col min="9" max="10" width="18.69921875" style="156" customWidth="1"/>
    <col min="11" max="11" width="18.69921875" customWidth="1"/>
  </cols>
  <sheetData>
    <row r="1" spans="1:11" ht="15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51.6" customHeight="1" x14ac:dyDescent="0.25">
      <c r="A2" s="218" t="s">
        <v>116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ht="78" x14ac:dyDescent="0.25">
      <c r="A3" s="112" t="s">
        <v>0</v>
      </c>
      <c r="B3" s="113" t="s">
        <v>1</v>
      </c>
      <c r="C3" s="112" t="s">
        <v>2</v>
      </c>
      <c r="D3" s="114" t="s">
        <v>3</v>
      </c>
      <c r="E3" s="115" t="s">
        <v>77</v>
      </c>
      <c r="F3" s="116" t="s">
        <v>4</v>
      </c>
      <c r="G3" s="117" t="s">
        <v>78</v>
      </c>
      <c r="H3" s="117" t="s">
        <v>79</v>
      </c>
      <c r="I3" s="74" t="s">
        <v>80</v>
      </c>
      <c r="J3" s="74" t="s">
        <v>81</v>
      </c>
      <c r="K3" s="74" t="s">
        <v>91</v>
      </c>
    </row>
    <row r="4" spans="1:11" ht="15.6" x14ac:dyDescent="0.25">
      <c r="A4" s="118" t="s">
        <v>5</v>
      </c>
      <c r="B4" s="119" t="s">
        <v>6</v>
      </c>
      <c r="C4" s="118" t="s">
        <v>7</v>
      </c>
      <c r="D4" s="120" t="s">
        <v>8</v>
      </c>
      <c r="E4" s="121" t="s">
        <v>9</v>
      </c>
      <c r="F4" s="122" t="s">
        <v>56</v>
      </c>
      <c r="G4" s="123" t="s">
        <v>86</v>
      </c>
      <c r="H4" s="124" t="s">
        <v>87</v>
      </c>
      <c r="I4" s="18" t="s">
        <v>88</v>
      </c>
      <c r="J4" s="18" t="s">
        <v>89</v>
      </c>
      <c r="K4" s="18" t="s">
        <v>90</v>
      </c>
    </row>
    <row r="5" spans="1:11" ht="60" x14ac:dyDescent="0.25">
      <c r="A5" s="129" t="s">
        <v>10</v>
      </c>
      <c r="B5" s="43" t="s">
        <v>13</v>
      </c>
      <c r="C5" s="44" t="s">
        <v>55</v>
      </c>
      <c r="D5" s="130">
        <v>280</v>
      </c>
      <c r="E5" s="335"/>
      <c r="F5" s="60" t="s">
        <v>11</v>
      </c>
      <c r="G5" s="134">
        <v>17000</v>
      </c>
      <c r="H5" s="125">
        <f t="shared" ref="H5:H12" si="0">G5*D5/1000</f>
        <v>4760</v>
      </c>
      <c r="I5" s="294"/>
      <c r="J5" s="294"/>
      <c r="K5" s="126">
        <f t="shared" ref="K5:K12" si="1">J5*H5</f>
        <v>0</v>
      </c>
    </row>
    <row r="6" spans="1:11" ht="51" customHeight="1" x14ac:dyDescent="0.25">
      <c r="A6" s="129" t="s">
        <v>12</v>
      </c>
      <c r="B6" s="43" t="s">
        <v>54</v>
      </c>
      <c r="C6" s="44" t="s">
        <v>61</v>
      </c>
      <c r="D6" s="130">
        <v>30</v>
      </c>
      <c r="E6" s="293"/>
      <c r="F6" s="60" t="s">
        <v>11</v>
      </c>
      <c r="G6" s="134">
        <v>150000</v>
      </c>
      <c r="H6" s="125">
        <f t="shared" si="0"/>
        <v>4500</v>
      </c>
      <c r="I6" s="294"/>
      <c r="J6" s="294"/>
      <c r="K6" s="126">
        <f t="shared" si="1"/>
        <v>0</v>
      </c>
    </row>
    <row r="7" spans="1:11" ht="52.8" customHeight="1" x14ac:dyDescent="0.25">
      <c r="A7" s="129" t="s">
        <v>14</v>
      </c>
      <c r="B7" s="43" t="s">
        <v>54</v>
      </c>
      <c r="C7" s="44" t="s">
        <v>59</v>
      </c>
      <c r="D7" s="130">
        <v>50</v>
      </c>
      <c r="E7" s="293"/>
      <c r="F7" s="60" t="s">
        <v>11</v>
      </c>
      <c r="G7" s="134">
        <v>150000</v>
      </c>
      <c r="H7" s="125">
        <f t="shared" si="0"/>
        <v>7500</v>
      </c>
      <c r="I7" s="294"/>
      <c r="J7" s="294"/>
      <c r="K7" s="126">
        <f t="shared" si="1"/>
        <v>0</v>
      </c>
    </row>
    <row r="8" spans="1:11" ht="66" customHeight="1" x14ac:dyDescent="0.25">
      <c r="A8" s="129" t="s">
        <v>15</v>
      </c>
      <c r="B8" s="43" t="s">
        <v>16</v>
      </c>
      <c r="C8" s="44" t="s">
        <v>17</v>
      </c>
      <c r="D8" s="130">
        <v>50</v>
      </c>
      <c r="E8" s="293"/>
      <c r="F8" s="60" t="s">
        <v>11</v>
      </c>
      <c r="G8" s="134">
        <v>80000</v>
      </c>
      <c r="H8" s="125">
        <f t="shared" si="0"/>
        <v>4000</v>
      </c>
      <c r="I8" s="294"/>
      <c r="J8" s="294"/>
      <c r="K8" s="126">
        <f t="shared" si="1"/>
        <v>0</v>
      </c>
    </row>
    <row r="9" spans="1:11" ht="36" customHeight="1" x14ac:dyDescent="0.25">
      <c r="A9" s="129" t="s">
        <v>18</v>
      </c>
      <c r="B9" s="131" t="s">
        <v>19</v>
      </c>
      <c r="C9" s="162" t="s">
        <v>20</v>
      </c>
      <c r="D9" s="130">
        <v>50</v>
      </c>
      <c r="E9" s="293"/>
      <c r="F9" s="60" t="s">
        <v>11</v>
      </c>
      <c r="G9" s="134">
        <v>36000</v>
      </c>
      <c r="H9" s="125">
        <f t="shared" si="0"/>
        <v>1800</v>
      </c>
      <c r="I9" s="294"/>
      <c r="J9" s="294"/>
      <c r="K9" s="126">
        <f t="shared" si="1"/>
        <v>0</v>
      </c>
    </row>
    <row r="10" spans="1:11" ht="66.599999999999994" customHeight="1" x14ac:dyDescent="0.25">
      <c r="A10" s="129" t="s">
        <v>21</v>
      </c>
      <c r="B10" s="133" t="s">
        <v>35</v>
      </c>
      <c r="C10" s="162" t="s">
        <v>36</v>
      </c>
      <c r="D10" s="130">
        <v>700</v>
      </c>
      <c r="E10" s="293"/>
      <c r="F10" s="60" t="s">
        <v>11</v>
      </c>
      <c r="G10" s="134">
        <v>3000</v>
      </c>
      <c r="H10" s="125">
        <f t="shared" si="0"/>
        <v>2100</v>
      </c>
      <c r="I10" s="294"/>
      <c r="J10" s="294"/>
      <c r="K10" s="126">
        <f t="shared" si="1"/>
        <v>0</v>
      </c>
    </row>
    <row r="11" spans="1:11" ht="96" customHeight="1" x14ac:dyDescent="0.25">
      <c r="A11" s="129" t="s">
        <v>24</v>
      </c>
      <c r="B11" s="131" t="s">
        <v>38</v>
      </c>
      <c r="C11" s="162" t="s">
        <v>39</v>
      </c>
      <c r="D11" s="132">
        <v>500</v>
      </c>
      <c r="E11" s="293"/>
      <c r="F11" s="60" t="s">
        <v>11</v>
      </c>
      <c r="G11" s="134">
        <v>3000</v>
      </c>
      <c r="H11" s="125">
        <f t="shared" si="0"/>
        <v>1500</v>
      </c>
      <c r="I11" s="295"/>
      <c r="J11" s="295"/>
      <c r="K11" s="126">
        <f t="shared" si="1"/>
        <v>0</v>
      </c>
    </row>
    <row r="12" spans="1:11" ht="46.8" customHeight="1" x14ac:dyDescent="0.25">
      <c r="A12" s="129" t="s">
        <v>25</v>
      </c>
      <c r="B12" s="43" t="s">
        <v>52</v>
      </c>
      <c r="C12" s="44" t="s">
        <v>53</v>
      </c>
      <c r="D12" s="130">
        <v>700</v>
      </c>
      <c r="E12" s="293"/>
      <c r="F12" s="60" t="s">
        <v>11</v>
      </c>
      <c r="G12" s="134">
        <v>4000</v>
      </c>
      <c r="H12" s="125">
        <f t="shared" si="0"/>
        <v>2800</v>
      </c>
      <c r="I12" s="294"/>
      <c r="J12" s="294"/>
      <c r="K12" s="126">
        <f t="shared" si="1"/>
        <v>0</v>
      </c>
    </row>
    <row r="13" spans="1:11" ht="37.200000000000003" customHeight="1" x14ac:dyDescent="0.25">
      <c r="A13" s="221" t="s">
        <v>83</v>
      </c>
      <c r="B13" s="222"/>
      <c r="C13" s="222"/>
      <c r="D13" s="222"/>
      <c r="E13" s="222"/>
      <c r="F13" s="222"/>
      <c r="G13" s="222"/>
      <c r="H13" s="222"/>
      <c r="I13" s="222"/>
      <c r="J13" s="223"/>
      <c r="K13" s="154">
        <f>SUM(K5:K12)</f>
        <v>0</v>
      </c>
    </row>
    <row r="14" spans="1:11" ht="52.8" customHeight="1" x14ac:dyDescent="0.25">
      <c r="A14" s="224" t="s">
        <v>58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6"/>
    </row>
    <row r="15" spans="1:11" ht="15.6" x14ac:dyDescent="0.25">
      <c r="A15" s="227" t="s">
        <v>115</v>
      </c>
      <c r="B15" s="227"/>
      <c r="C15" s="227"/>
      <c r="D15" s="228"/>
      <c r="E15" s="127"/>
      <c r="F15" s="128"/>
      <c r="G15" s="229" t="s">
        <v>84</v>
      </c>
      <c r="H15" s="229"/>
      <c r="I15" s="229"/>
      <c r="J15" s="229"/>
      <c r="K15" s="127"/>
    </row>
    <row r="16" spans="1:11" ht="15" x14ac:dyDescent="0.25">
      <c r="A16" s="211" t="s">
        <v>131</v>
      </c>
      <c r="B16" s="212"/>
      <c r="C16" s="212"/>
      <c r="D16" s="213"/>
      <c r="E16" s="127"/>
      <c r="F16" s="128"/>
      <c r="G16" s="202"/>
      <c r="H16" s="202"/>
      <c r="I16" s="202"/>
      <c r="J16" s="202"/>
      <c r="K16" s="127"/>
    </row>
    <row r="17" spans="1:11" ht="15" x14ac:dyDescent="0.25">
      <c r="A17" s="214"/>
      <c r="B17" s="163"/>
      <c r="C17" s="163"/>
      <c r="D17" s="164"/>
      <c r="E17" s="127"/>
      <c r="F17" s="128"/>
      <c r="G17" s="202"/>
      <c r="H17" s="202"/>
      <c r="I17" s="202"/>
      <c r="J17" s="202"/>
      <c r="K17" s="127"/>
    </row>
    <row r="18" spans="1:11" ht="15" x14ac:dyDescent="0.25">
      <c r="A18" s="214"/>
      <c r="B18" s="163"/>
      <c r="C18" s="163"/>
      <c r="D18" s="164"/>
      <c r="E18" s="127"/>
      <c r="F18" s="128"/>
      <c r="G18" s="202"/>
      <c r="H18" s="202"/>
      <c r="I18" s="202"/>
      <c r="J18" s="202"/>
      <c r="K18" s="127"/>
    </row>
    <row r="19" spans="1:11" ht="15" x14ac:dyDescent="0.25">
      <c r="A19" s="214"/>
      <c r="B19" s="163"/>
      <c r="C19" s="163"/>
      <c r="D19" s="164"/>
      <c r="E19" s="127"/>
      <c r="F19" s="128"/>
      <c r="G19" s="202"/>
      <c r="H19" s="202"/>
      <c r="I19" s="202"/>
      <c r="J19" s="202"/>
      <c r="K19" s="127"/>
    </row>
    <row r="20" spans="1:11" ht="15" x14ac:dyDescent="0.25">
      <c r="A20" s="214"/>
      <c r="B20" s="163"/>
      <c r="C20" s="163"/>
      <c r="D20" s="164"/>
      <c r="E20" s="127"/>
      <c r="F20" s="128"/>
      <c r="G20" s="202"/>
      <c r="H20" s="202"/>
      <c r="I20" s="202"/>
      <c r="J20" s="202"/>
      <c r="K20" s="127"/>
    </row>
    <row r="21" spans="1:11" ht="15" x14ac:dyDescent="0.25">
      <c r="A21" s="215"/>
      <c r="B21" s="216"/>
      <c r="C21" s="216"/>
      <c r="D21" s="217"/>
      <c r="E21" s="127"/>
      <c r="F21" s="128"/>
      <c r="G21" s="202"/>
      <c r="H21" s="202"/>
      <c r="I21" s="202"/>
      <c r="J21" s="202"/>
      <c r="K21" s="127"/>
    </row>
  </sheetData>
  <sheetProtection algorithmName="SHA-512" hashValue="EvRKyIRsBdsNjLATv1x8UzueYcaTTOu48zBVcA+WWjiIQrFcRYpV67v9N57HQFo7K8ZH0hJMb+CxPImUtuHn3A==" saltValue="epCgUmJcP9ddZ6IvaAUXVQ==" spinCount="100000" sheet="1" objects="1" scenarios="1"/>
  <mergeCells count="7">
    <mergeCell ref="A1:K1"/>
    <mergeCell ref="A2:K2"/>
    <mergeCell ref="A13:J13"/>
    <mergeCell ref="A14:K14"/>
    <mergeCell ref="A15:D15"/>
    <mergeCell ref="G15:J21"/>
    <mergeCell ref="A16:D21"/>
  </mergeCells>
  <pageMargins left="0.7" right="0.7" top="0.75" bottom="0.75" header="0.3" footer="0.3"/>
  <pageSetup paperSize="9" scale="5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60" zoomScaleNormal="50" workbookViewId="0">
      <selection activeCell="E5" sqref="E5:E19"/>
    </sheetView>
  </sheetViews>
  <sheetFormatPr defaultRowHeight="15" x14ac:dyDescent="0.25"/>
  <cols>
    <col min="1" max="1" width="5" style="150" customWidth="1"/>
    <col min="2" max="2" width="20.59765625" style="150" customWidth="1"/>
    <col min="3" max="3" width="44.5" style="150" customWidth="1"/>
    <col min="4" max="5" width="18.19921875" style="150" customWidth="1"/>
    <col min="6" max="6" width="7.69921875" style="150" customWidth="1"/>
    <col min="7" max="8" width="18.69921875" style="150" customWidth="1"/>
    <col min="9" max="10" width="18.69921875" style="157" customWidth="1"/>
    <col min="11" max="11" width="18.69921875" style="150" customWidth="1"/>
    <col min="12" max="16384" width="8.796875" style="150"/>
  </cols>
  <sheetData>
    <row r="1" spans="1:11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50.4" customHeight="1" x14ac:dyDescent="0.25">
      <c r="A2" s="183" t="s">
        <v>117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78" x14ac:dyDescent="0.25">
      <c r="A3" s="68" t="s">
        <v>0</v>
      </c>
      <c r="B3" s="69" t="s">
        <v>1</v>
      </c>
      <c r="C3" s="68" t="s">
        <v>2</v>
      </c>
      <c r="D3" s="70" t="s">
        <v>3</v>
      </c>
      <c r="E3" s="71" t="s">
        <v>77</v>
      </c>
      <c r="F3" s="72" t="s">
        <v>4</v>
      </c>
      <c r="G3" s="73" t="s">
        <v>78</v>
      </c>
      <c r="H3" s="73" t="s">
        <v>79</v>
      </c>
      <c r="I3" s="74" t="s">
        <v>80</v>
      </c>
      <c r="J3" s="74" t="s">
        <v>81</v>
      </c>
      <c r="K3" s="74" t="s">
        <v>91</v>
      </c>
    </row>
    <row r="4" spans="1:11" ht="15.6" x14ac:dyDescent="0.25">
      <c r="A4" s="14" t="s">
        <v>5</v>
      </c>
      <c r="B4" s="15" t="s">
        <v>6</v>
      </c>
      <c r="C4" s="14" t="s">
        <v>7</v>
      </c>
      <c r="D4" s="16" t="s">
        <v>8</v>
      </c>
      <c r="E4" s="53" t="s">
        <v>9</v>
      </c>
      <c r="F4" s="66" t="s">
        <v>56</v>
      </c>
      <c r="G4" s="49" t="s">
        <v>86</v>
      </c>
      <c r="H4" s="20" t="s">
        <v>87</v>
      </c>
      <c r="I4" s="18" t="s">
        <v>88</v>
      </c>
      <c r="J4" s="18" t="s">
        <v>89</v>
      </c>
      <c r="K4" s="18" t="s">
        <v>90</v>
      </c>
    </row>
    <row r="5" spans="1:11" ht="63.6" customHeight="1" x14ac:dyDescent="0.25">
      <c r="A5" s="23" t="s">
        <v>10</v>
      </c>
      <c r="B5" s="24" t="s">
        <v>13</v>
      </c>
      <c r="C5" s="25" t="s">
        <v>55</v>
      </c>
      <c r="D5" s="26">
        <v>160</v>
      </c>
      <c r="E5" s="239"/>
      <c r="F5" s="59" t="s">
        <v>11</v>
      </c>
      <c r="G5" s="151">
        <v>3000</v>
      </c>
      <c r="H5" s="32">
        <f t="shared" ref="H5:H19" si="0">G5*D5/1000</f>
        <v>480</v>
      </c>
      <c r="I5" s="241"/>
      <c r="J5" s="241"/>
      <c r="K5" s="33">
        <f t="shared" ref="K5:K19" si="1">J5*H5</f>
        <v>0</v>
      </c>
    </row>
    <row r="6" spans="1:11" ht="82.2" customHeight="1" x14ac:dyDescent="0.25">
      <c r="A6" s="23" t="s">
        <v>12</v>
      </c>
      <c r="B6" s="24" t="s">
        <v>134</v>
      </c>
      <c r="C6" s="25" t="s">
        <v>135</v>
      </c>
      <c r="D6" s="26">
        <v>160</v>
      </c>
      <c r="E6" s="239"/>
      <c r="F6" s="59" t="s">
        <v>11</v>
      </c>
      <c r="G6" s="151">
        <v>1800</v>
      </c>
      <c r="H6" s="32">
        <f t="shared" si="0"/>
        <v>288</v>
      </c>
      <c r="I6" s="241"/>
      <c r="J6" s="241"/>
      <c r="K6" s="33">
        <f t="shared" si="1"/>
        <v>0</v>
      </c>
    </row>
    <row r="7" spans="1:11" ht="51" customHeight="1" x14ac:dyDescent="0.25">
      <c r="A7" s="23" t="s">
        <v>14</v>
      </c>
      <c r="B7" s="24" t="s">
        <v>54</v>
      </c>
      <c r="C7" s="25" t="s">
        <v>61</v>
      </c>
      <c r="D7" s="26">
        <v>30</v>
      </c>
      <c r="E7" s="239"/>
      <c r="F7" s="59" t="s">
        <v>11</v>
      </c>
      <c r="G7" s="152">
        <v>20000</v>
      </c>
      <c r="H7" s="32">
        <f t="shared" si="0"/>
        <v>600</v>
      </c>
      <c r="I7" s="241"/>
      <c r="J7" s="241"/>
      <c r="K7" s="33">
        <f t="shared" si="1"/>
        <v>0</v>
      </c>
    </row>
    <row r="8" spans="1:11" ht="64.8" customHeight="1" x14ac:dyDescent="0.25">
      <c r="A8" s="23" t="s">
        <v>15</v>
      </c>
      <c r="B8" s="24" t="s">
        <v>136</v>
      </c>
      <c r="C8" s="25" t="s">
        <v>137</v>
      </c>
      <c r="D8" s="26">
        <v>30</v>
      </c>
      <c r="E8" s="239"/>
      <c r="F8" s="59" t="s">
        <v>11</v>
      </c>
      <c r="G8" s="152">
        <v>17000</v>
      </c>
      <c r="H8" s="32">
        <f t="shared" si="0"/>
        <v>510</v>
      </c>
      <c r="I8" s="241"/>
      <c r="J8" s="241"/>
      <c r="K8" s="33">
        <f t="shared" si="1"/>
        <v>0</v>
      </c>
    </row>
    <row r="9" spans="1:11" ht="37.200000000000003" customHeight="1" x14ac:dyDescent="0.25">
      <c r="A9" s="23" t="s">
        <v>18</v>
      </c>
      <c r="B9" s="24" t="s">
        <v>138</v>
      </c>
      <c r="C9" s="25" t="s">
        <v>139</v>
      </c>
      <c r="D9" s="26">
        <v>27</v>
      </c>
      <c r="E9" s="239"/>
      <c r="F9" s="59" t="s">
        <v>11</v>
      </c>
      <c r="G9" s="152">
        <v>19000</v>
      </c>
      <c r="H9" s="32">
        <f t="shared" si="0"/>
        <v>513</v>
      </c>
      <c r="I9" s="241"/>
      <c r="J9" s="241"/>
      <c r="K9" s="33">
        <f t="shared" si="1"/>
        <v>0</v>
      </c>
    </row>
    <row r="10" spans="1:11" ht="47.4" customHeight="1" x14ac:dyDescent="0.25">
      <c r="A10" s="23" t="s">
        <v>21</v>
      </c>
      <c r="B10" s="24" t="s">
        <v>140</v>
      </c>
      <c r="C10" s="25" t="s">
        <v>141</v>
      </c>
      <c r="D10" s="26">
        <v>30</v>
      </c>
      <c r="E10" s="239"/>
      <c r="F10" s="59" t="s">
        <v>11</v>
      </c>
      <c r="G10" s="151">
        <v>18000</v>
      </c>
      <c r="H10" s="32">
        <f t="shared" si="0"/>
        <v>540</v>
      </c>
      <c r="I10" s="241"/>
      <c r="J10" s="241"/>
      <c r="K10" s="33">
        <f t="shared" si="1"/>
        <v>0</v>
      </c>
    </row>
    <row r="11" spans="1:11" ht="47.4" customHeight="1" x14ac:dyDescent="0.25">
      <c r="A11" s="23" t="s">
        <v>24</v>
      </c>
      <c r="B11" s="29" t="s">
        <v>26</v>
      </c>
      <c r="C11" s="160" t="s">
        <v>27</v>
      </c>
      <c r="D11" s="30">
        <v>350</v>
      </c>
      <c r="E11" s="249"/>
      <c r="F11" s="59" t="s">
        <v>11</v>
      </c>
      <c r="G11" s="28">
        <v>700</v>
      </c>
      <c r="H11" s="32">
        <f t="shared" si="0"/>
        <v>245</v>
      </c>
      <c r="I11" s="241"/>
      <c r="J11" s="241"/>
      <c r="K11" s="33">
        <f t="shared" si="1"/>
        <v>0</v>
      </c>
    </row>
    <row r="12" spans="1:11" ht="69.599999999999994" customHeight="1" x14ac:dyDescent="0.25">
      <c r="A12" s="23" t="s">
        <v>25</v>
      </c>
      <c r="B12" s="24" t="s">
        <v>142</v>
      </c>
      <c r="C12" s="25" t="s">
        <v>143</v>
      </c>
      <c r="D12" s="26">
        <v>500</v>
      </c>
      <c r="E12" s="239"/>
      <c r="F12" s="59" t="s">
        <v>11</v>
      </c>
      <c r="G12" s="28">
        <v>1000</v>
      </c>
      <c r="H12" s="32">
        <f t="shared" si="0"/>
        <v>500</v>
      </c>
      <c r="I12" s="241"/>
      <c r="J12" s="241"/>
      <c r="K12" s="33">
        <f t="shared" si="1"/>
        <v>0</v>
      </c>
    </row>
    <row r="13" spans="1:11" ht="54.6" customHeight="1" x14ac:dyDescent="0.25">
      <c r="A13" s="23" t="s">
        <v>28</v>
      </c>
      <c r="B13" s="24" t="s">
        <v>144</v>
      </c>
      <c r="C13" s="25" t="s">
        <v>145</v>
      </c>
      <c r="D13" s="26">
        <v>500</v>
      </c>
      <c r="E13" s="239"/>
      <c r="F13" s="59" t="s">
        <v>11</v>
      </c>
      <c r="G13" s="28">
        <v>1600</v>
      </c>
      <c r="H13" s="32">
        <f t="shared" si="0"/>
        <v>800</v>
      </c>
      <c r="I13" s="241"/>
      <c r="J13" s="241"/>
      <c r="K13" s="33">
        <f t="shared" si="1"/>
        <v>0</v>
      </c>
    </row>
    <row r="14" spans="1:11" ht="82.2" customHeight="1" x14ac:dyDescent="0.25">
      <c r="A14" s="23" t="s">
        <v>31</v>
      </c>
      <c r="B14" s="31" t="s">
        <v>35</v>
      </c>
      <c r="C14" s="160" t="s">
        <v>36</v>
      </c>
      <c r="D14" s="26">
        <v>500</v>
      </c>
      <c r="E14" s="239"/>
      <c r="F14" s="59" t="s">
        <v>11</v>
      </c>
      <c r="G14" s="28">
        <v>900</v>
      </c>
      <c r="H14" s="32">
        <f t="shared" si="0"/>
        <v>450</v>
      </c>
      <c r="I14" s="242"/>
      <c r="J14" s="242"/>
      <c r="K14" s="33">
        <f t="shared" si="1"/>
        <v>0</v>
      </c>
    </row>
    <row r="15" spans="1:11" ht="99.6" customHeight="1" x14ac:dyDescent="0.25">
      <c r="A15" s="23" t="s">
        <v>34</v>
      </c>
      <c r="B15" s="29" t="s">
        <v>38</v>
      </c>
      <c r="C15" s="160" t="s">
        <v>39</v>
      </c>
      <c r="D15" s="30">
        <v>500</v>
      </c>
      <c r="E15" s="239"/>
      <c r="F15" s="59" t="s">
        <v>11</v>
      </c>
      <c r="G15" s="28">
        <v>100</v>
      </c>
      <c r="H15" s="32">
        <f t="shared" si="0"/>
        <v>50</v>
      </c>
      <c r="I15" s="241"/>
      <c r="J15" s="241"/>
      <c r="K15" s="33">
        <f t="shared" si="1"/>
        <v>0</v>
      </c>
    </row>
    <row r="16" spans="1:11" ht="72" customHeight="1" x14ac:dyDescent="0.25">
      <c r="A16" s="23" t="s">
        <v>37</v>
      </c>
      <c r="B16" s="31" t="s">
        <v>146</v>
      </c>
      <c r="C16" s="25" t="s">
        <v>147</v>
      </c>
      <c r="D16" s="26">
        <v>1000</v>
      </c>
      <c r="E16" s="239"/>
      <c r="F16" s="59" t="s">
        <v>11</v>
      </c>
      <c r="G16" s="151">
        <v>1800</v>
      </c>
      <c r="H16" s="32">
        <f t="shared" si="0"/>
        <v>1800</v>
      </c>
      <c r="I16" s="241"/>
      <c r="J16" s="241"/>
      <c r="K16" s="33">
        <f t="shared" si="1"/>
        <v>0</v>
      </c>
    </row>
    <row r="17" spans="1:11" ht="102.6" customHeight="1" x14ac:dyDescent="0.25">
      <c r="A17" s="23" t="s">
        <v>40</v>
      </c>
      <c r="B17" s="31" t="s">
        <v>148</v>
      </c>
      <c r="C17" s="25" t="s">
        <v>149</v>
      </c>
      <c r="D17" s="26">
        <v>1000</v>
      </c>
      <c r="E17" s="239"/>
      <c r="F17" s="59" t="s">
        <v>11</v>
      </c>
      <c r="G17" s="151">
        <v>600</v>
      </c>
      <c r="H17" s="32">
        <f t="shared" si="0"/>
        <v>600</v>
      </c>
      <c r="I17" s="241"/>
      <c r="J17" s="241"/>
      <c r="K17" s="33">
        <f t="shared" si="1"/>
        <v>0</v>
      </c>
    </row>
    <row r="18" spans="1:11" ht="34.799999999999997" customHeight="1" x14ac:dyDescent="0.25">
      <c r="A18" s="23" t="s">
        <v>43</v>
      </c>
      <c r="B18" s="31" t="s">
        <v>50</v>
      </c>
      <c r="C18" s="25" t="s">
        <v>51</v>
      </c>
      <c r="D18" s="26">
        <v>1000</v>
      </c>
      <c r="E18" s="239"/>
      <c r="F18" s="59" t="s">
        <v>11</v>
      </c>
      <c r="G18" s="28">
        <v>10</v>
      </c>
      <c r="H18" s="32">
        <f t="shared" si="0"/>
        <v>10</v>
      </c>
      <c r="I18" s="241"/>
      <c r="J18" s="241"/>
      <c r="K18" s="33">
        <f t="shared" si="1"/>
        <v>0</v>
      </c>
    </row>
    <row r="19" spans="1:11" ht="51" customHeight="1" x14ac:dyDescent="0.25">
      <c r="A19" s="23" t="s">
        <v>46</v>
      </c>
      <c r="B19" s="24" t="s">
        <v>52</v>
      </c>
      <c r="C19" s="25" t="s">
        <v>53</v>
      </c>
      <c r="D19" s="26">
        <v>400</v>
      </c>
      <c r="E19" s="239"/>
      <c r="F19" s="59" t="s">
        <v>11</v>
      </c>
      <c r="G19" s="28">
        <v>1400</v>
      </c>
      <c r="H19" s="32">
        <f t="shared" si="0"/>
        <v>560</v>
      </c>
      <c r="I19" s="241"/>
      <c r="J19" s="241"/>
      <c r="K19" s="33">
        <f t="shared" si="1"/>
        <v>0</v>
      </c>
    </row>
    <row r="20" spans="1:11" ht="45" customHeight="1" x14ac:dyDescent="0.25">
      <c r="A20" s="205" t="s">
        <v>83</v>
      </c>
      <c r="B20" s="206"/>
      <c r="C20" s="206"/>
      <c r="D20" s="206"/>
      <c r="E20" s="206"/>
      <c r="F20" s="206"/>
      <c r="G20" s="206"/>
      <c r="H20" s="206"/>
      <c r="I20" s="206"/>
      <c r="J20" s="207"/>
      <c r="K20" s="153">
        <f>SUM(K5:K19)</f>
        <v>0</v>
      </c>
    </row>
    <row r="21" spans="1:11" ht="54.6" customHeight="1" x14ac:dyDescent="0.25">
      <c r="A21" s="186" t="s">
        <v>58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8"/>
    </row>
    <row r="22" spans="1:11" ht="15.6" x14ac:dyDescent="0.25">
      <c r="A22" s="208" t="s">
        <v>150</v>
      </c>
      <c r="B22" s="208"/>
      <c r="C22" s="208"/>
      <c r="D22" s="209"/>
      <c r="E22" s="46"/>
      <c r="F22" s="62"/>
      <c r="G22" s="210" t="s">
        <v>84</v>
      </c>
      <c r="H22" s="210"/>
      <c r="I22" s="210"/>
      <c r="J22" s="210"/>
      <c r="K22" s="46"/>
    </row>
    <row r="23" spans="1:11" x14ac:dyDescent="0.25">
      <c r="A23" s="230" t="s">
        <v>132</v>
      </c>
      <c r="B23" s="231"/>
      <c r="C23" s="231"/>
      <c r="D23" s="232"/>
      <c r="E23" s="46"/>
      <c r="F23" s="62"/>
      <c r="G23" s="203"/>
      <c r="H23" s="203"/>
      <c r="I23" s="203"/>
      <c r="J23" s="203"/>
      <c r="K23" s="46"/>
    </row>
    <row r="24" spans="1:11" x14ac:dyDescent="0.25">
      <c r="A24" s="233"/>
      <c r="B24" s="234"/>
      <c r="C24" s="234"/>
      <c r="D24" s="235"/>
      <c r="E24" s="46"/>
      <c r="F24" s="62"/>
      <c r="G24" s="203"/>
      <c r="H24" s="203"/>
      <c r="I24" s="203"/>
      <c r="J24" s="203"/>
      <c r="K24" s="46"/>
    </row>
    <row r="25" spans="1:11" x14ac:dyDescent="0.25">
      <c r="A25" s="233"/>
      <c r="B25" s="234"/>
      <c r="C25" s="234"/>
      <c r="D25" s="235"/>
      <c r="E25" s="46"/>
      <c r="F25" s="62"/>
      <c r="G25" s="203"/>
      <c r="H25" s="203"/>
      <c r="I25" s="203"/>
      <c r="J25" s="203"/>
      <c r="K25" s="46"/>
    </row>
    <row r="26" spans="1:11" x14ac:dyDescent="0.25">
      <c r="A26" s="233"/>
      <c r="B26" s="234"/>
      <c r="C26" s="234"/>
      <c r="D26" s="235"/>
      <c r="E26" s="46"/>
      <c r="F26" s="62"/>
      <c r="G26" s="203"/>
      <c r="H26" s="203"/>
      <c r="I26" s="203"/>
      <c r="J26" s="203"/>
      <c r="K26" s="46"/>
    </row>
    <row r="27" spans="1:11" x14ac:dyDescent="0.25">
      <c r="A27" s="233"/>
      <c r="B27" s="234"/>
      <c r="C27" s="234"/>
      <c r="D27" s="235"/>
      <c r="E27" s="46"/>
      <c r="F27" s="62"/>
      <c r="G27" s="203"/>
      <c r="H27" s="203"/>
      <c r="I27" s="203"/>
      <c r="J27" s="203"/>
      <c r="K27" s="46"/>
    </row>
    <row r="28" spans="1:11" x14ac:dyDescent="0.25">
      <c r="A28" s="236"/>
      <c r="B28" s="237"/>
      <c r="C28" s="237"/>
      <c r="D28" s="238"/>
      <c r="E28" s="46"/>
      <c r="F28" s="62"/>
      <c r="G28" s="203"/>
      <c r="H28" s="203"/>
      <c r="I28" s="203"/>
      <c r="J28" s="203"/>
      <c r="K28" s="46"/>
    </row>
  </sheetData>
  <sheetProtection algorithmName="SHA-512" hashValue="go/nAlK9jSmyyd6B/G0BF18w5e5LLGij7MHLv/6y/UzhyLi+1LrY5+YFDAbkNmWpZ5MA9ZDEfpfufnfT3h2iEw==" saltValue="I0jszwsHOJmVXYCN44H3aA==" spinCount="100000" sheet="1" objects="1" scenarios="1"/>
  <mergeCells count="7">
    <mergeCell ref="A1:K1"/>
    <mergeCell ref="A2:K2"/>
    <mergeCell ref="A20:J20"/>
    <mergeCell ref="A21:K21"/>
    <mergeCell ref="A22:D22"/>
    <mergeCell ref="G22:J28"/>
    <mergeCell ref="A23:D28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26"/>
  <sheetViews>
    <sheetView view="pageBreakPreview" topLeftCell="A4" zoomScale="60" zoomScaleNormal="50" workbookViewId="0">
      <selection activeCell="I5" sqref="I5:J11"/>
    </sheetView>
  </sheetViews>
  <sheetFormatPr defaultColWidth="8.69921875" defaultRowHeight="14.4" x14ac:dyDescent="0.3"/>
  <cols>
    <col min="1" max="1" width="5" style="1" customWidth="1"/>
    <col min="2" max="2" width="20.59765625" style="2" customWidth="1"/>
    <col min="3" max="3" width="44.5" style="1" customWidth="1"/>
    <col min="4" max="4" width="18.19921875" style="1" customWidth="1"/>
    <col min="5" max="5" width="18.19921875" style="54" customWidth="1"/>
    <col min="6" max="6" width="7.69921875" style="64" customWidth="1"/>
    <col min="7" max="8" width="18.69921875" style="21" customWidth="1"/>
    <col min="9" max="11" width="18.69921875" style="22" customWidth="1"/>
    <col min="12" max="16384" width="8.69921875" style="3"/>
  </cols>
  <sheetData>
    <row r="1" spans="1:241" ht="15" x14ac:dyDescent="0.3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241" ht="67.650000000000006" customHeight="1" x14ac:dyDescent="0.3">
      <c r="A2" s="166" t="s">
        <v>92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241" ht="76.2" customHeight="1" x14ac:dyDescent="0.3">
      <c r="A3" s="9" t="s">
        <v>0</v>
      </c>
      <c r="B3" s="10" t="s">
        <v>1</v>
      </c>
      <c r="C3" s="9" t="s">
        <v>2</v>
      </c>
      <c r="D3" s="11" t="s">
        <v>3</v>
      </c>
      <c r="E3" s="52" t="s">
        <v>77</v>
      </c>
      <c r="F3" s="65" t="s">
        <v>4</v>
      </c>
      <c r="G3" s="19" t="s">
        <v>78</v>
      </c>
      <c r="H3" s="19" t="s">
        <v>79</v>
      </c>
      <c r="I3" s="13" t="s">
        <v>80</v>
      </c>
      <c r="J3" s="13" t="s">
        <v>81</v>
      </c>
      <c r="K3" s="13" t="s">
        <v>91</v>
      </c>
    </row>
    <row r="4" spans="1:241" s="5" customFormat="1" ht="35.25" customHeight="1" x14ac:dyDescent="0.3">
      <c r="A4" s="14" t="s">
        <v>5</v>
      </c>
      <c r="B4" s="15" t="s">
        <v>6</v>
      </c>
      <c r="C4" s="14" t="s">
        <v>7</v>
      </c>
      <c r="D4" s="16" t="s">
        <v>8</v>
      </c>
      <c r="E4" s="53" t="s">
        <v>9</v>
      </c>
      <c r="F4" s="66" t="s">
        <v>56</v>
      </c>
      <c r="G4" s="49" t="s">
        <v>86</v>
      </c>
      <c r="H4" s="20" t="s">
        <v>87</v>
      </c>
      <c r="I4" s="18" t="s">
        <v>88</v>
      </c>
      <c r="J4" s="18" t="s">
        <v>89</v>
      </c>
      <c r="K4" s="18" t="s">
        <v>90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61.8" customHeight="1" x14ac:dyDescent="0.3">
      <c r="A5" s="23" t="s">
        <v>10</v>
      </c>
      <c r="B5" s="24" t="s">
        <v>73</v>
      </c>
      <c r="C5" s="25" t="s">
        <v>55</v>
      </c>
      <c r="D5" s="26">
        <v>150</v>
      </c>
      <c r="E5" s="243"/>
      <c r="F5" s="59" t="s">
        <v>11</v>
      </c>
      <c r="G5" s="50">
        <v>16000</v>
      </c>
      <c r="H5" s="32">
        <f>G5*D5/1000</f>
        <v>2400</v>
      </c>
      <c r="I5" s="241"/>
      <c r="J5" s="241"/>
      <c r="K5" s="33">
        <f>J5*H5</f>
        <v>0</v>
      </c>
    </row>
    <row r="6" spans="1:241" ht="46.8" customHeight="1" x14ac:dyDescent="0.3">
      <c r="A6" s="23" t="s">
        <v>12</v>
      </c>
      <c r="B6" s="24" t="s">
        <v>54</v>
      </c>
      <c r="C6" s="25" t="s">
        <v>61</v>
      </c>
      <c r="D6" s="26">
        <v>50</v>
      </c>
      <c r="E6" s="243"/>
      <c r="F6" s="59" t="s">
        <v>11</v>
      </c>
      <c r="G6" s="50">
        <v>20000</v>
      </c>
      <c r="H6" s="32">
        <f t="shared" ref="H6:H11" si="0">G6*D6/1000</f>
        <v>1000</v>
      </c>
      <c r="I6" s="241"/>
      <c r="J6" s="241"/>
      <c r="K6" s="33">
        <f t="shared" ref="K6:K11" si="1">J6*H6</f>
        <v>0</v>
      </c>
    </row>
    <row r="7" spans="1:241" s="6" customFormat="1" ht="47.4" customHeight="1" x14ac:dyDescent="0.3">
      <c r="A7" s="23" t="s">
        <v>14</v>
      </c>
      <c r="B7" s="43" t="s">
        <v>54</v>
      </c>
      <c r="C7" s="44" t="s">
        <v>59</v>
      </c>
      <c r="D7" s="26">
        <v>80</v>
      </c>
      <c r="E7" s="244"/>
      <c r="F7" s="60" t="s">
        <v>11</v>
      </c>
      <c r="G7" s="50">
        <v>2000</v>
      </c>
      <c r="H7" s="32">
        <f t="shared" si="0"/>
        <v>160</v>
      </c>
      <c r="I7" s="241"/>
      <c r="J7" s="241"/>
      <c r="K7" s="33">
        <f t="shared" si="1"/>
        <v>0</v>
      </c>
    </row>
    <row r="8" spans="1:241" ht="63" customHeight="1" x14ac:dyDescent="0.3">
      <c r="A8" s="23" t="s">
        <v>15</v>
      </c>
      <c r="B8" s="24" t="s">
        <v>16</v>
      </c>
      <c r="C8" s="25" t="s">
        <v>17</v>
      </c>
      <c r="D8" s="26">
        <v>50</v>
      </c>
      <c r="E8" s="243"/>
      <c r="F8" s="59" t="s">
        <v>11</v>
      </c>
      <c r="G8" s="50">
        <v>20000</v>
      </c>
      <c r="H8" s="32">
        <f t="shared" si="0"/>
        <v>1000</v>
      </c>
      <c r="I8" s="241"/>
      <c r="J8" s="241"/>
      <c r="K8" s="33">
        <f t="shared" si="1"/>
        <v>0</v>
      </c>
    </row>
    <row r="9" spans="1:241" ht="61.8" customHeight="1" x14ac:dyDescent="0.3">
      <c r="A9" s="23" t="s">
        <v>18</v>
      </c>
      <c r="B9" s="24" t="s">
        <v>29</v>
      </c>
      <c r="C9" s="25" t="s">
        <v>30</v>
      </c>
      <c r="D9" s="26">
        <v>700</v>
      </c>
      <c r="E9" s="243"/>
      <c r="F9" s="59" t="s">
        <v>11</v>
      </c>
      <c r="G9" s="50">
        <v>1500</v>
      </c>
      <c r="H9" s="32">
        <f t="shared" si="0"/>
        <v>1050</v>
      </c>
      <c r="I9" s="241"/>
      <c r="J9" s="241"/>
      <c r="K9" s="33">
        <f t="shared" si="1"/>
        <v>0</v>
      </c>
    </row>
    <row r="10" spans="1:241" ht="67.2" customHeight="1" x14ac:dyDescent="0.3">
      <c r="A10" s="23" t="s">
        <v>21</v>
      </c>
      <c r="B10" s="31" t="s">
        <v>44</v>
      </c>
      <c r="C10" s="25" t="s">
        <v>45</v>
      </c>
      <c r="D10" s="26">
        <v>400</v>
      </c>
      <c r="E10" s="243"/>
      <c r="F10" s="59" t="s">
        <v>11</v>
      </c>
      <c r="G10" s="50">
        <v>1500</v>
      </c>
      <c r="H10" s="32">
        <f t="shared" si="0"/>
        <v>600</v>
      </c>
      <c r="I10" s="241"/>
      <c r="J10" s="241"/>
      <c r="K10" s="33">
        <f t="shared" si="1"/>
        <v>0</v>
      </c>
    </row>
    <row r="11" spans="1:241" ht="21" customHeight="1" x14ac:dyDescent="0.3">
      <c r="A11" s="41" t="s">
        <v>24</v>
      </c>
      <c r="B11" s="55" t="s">
        <v>66</v>
      </c>
      <c r="C11" s="56" t="s">
        <v>67</v>
      </c>
      <c r="D11" s="57">
        <v>500</v>
      </c>
      <c r="E11" s="245"/>
      <c r="F11" s="61" t="s">
        <v>11</v>
      </c>
      <c r="G11" s="58">
        <v>1200</v>
      </c>
      <c r="H11" s="39">
        <f t="shared" si="0"/>
        <v>600</v>
      </c>
      <c r="I11" s="242"/>
      <c r="J11" s="242"/>
      <c r="K11" s="40">
        <f t="shared" si="1"/>
        <v>0</v>
      </c>
    </row>
    <row r="12" spans="1:241" s="7" customFormat="1" ht="40.799999999999997" customHeight="1" x14ac:dyDescent="0.3">
      <c r="A12" s="177" t="s">
        <v>83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55">
        <f>SUM(K5:K11)</f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</row>
    <row r="13" spans="1:241" s="7" customFormat="1" ht="60.6" customHeight="1" x14ac:dyDescent="0.3">
      <c r="A13" s="171" t="s">
        <v>58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</row>
    <row r="14" spans="1:241" ht="15" customHeight="1" x14ac:dyDescent="0.3">
      <c r="A14" s="46"/>
      <c r="B14" s="174" t="s">
        <v>74</v>
      </c>
      <c r="C14" s="174"/>
      <c r="D14" s="174"/>
      <c r="E14" s="48"/>
      <c r="F14" s="62"/>
      <c r="G14" s="165" t="s">
        <v>84</v>
      </c>
      <c r="H14" s="165"/>
      <c r="I14" s="165"/>
      <c r="J14" s="165"/>
      <c r="K14" s="47"/>
    </row>
    <row r="15" spans="1:241" ht="15" customHeight="1" x14ac:dyDescent="0.3">
      <c r="A15" s="46"/>
      <c r="B15" s="175" t="s">
        <v>120</v>
      </c>
      <c r="C15" s="176"/>
      <c r="D15" s="176"/>
      <c r="E15" s="48"/>
      <c r="F15" s="62"/>
      <c r="G15" s="165"/>
      <c r="H15" s="165"/>
      <c r="I15" s="165"/>
      <c r="J15" s="165"/>
      <c r="K15" s="47"/>
    </row>
    <row r="16" spans="1:241" ht="15" customHeight="1" x14ac:dyDescent="0.3">
      <c r="A16" s="46"/>
      <c r="B16" s="176"/>
      <c r="C16" s="176"/>
      <c r="D16" s="176"/>
      <c r="E16" s="48"/>
      <c r="F16" s="62"/>
      <c r="G16" s="165"/>
      <c r="H16" s="165"/>
      <c r="I16" s="165"/>
      <c r="J16" s="165"/>
      <c r="K16" s="47"/>
    </row>
    <row r="17" spans="1:11" ht="15" customHeight="1" x14ac:dyDescent="0.3">
      <c r="A17" s="46"/>
      <c r="B17" s="176"/>
      <c r="C17" s="176"/>
      <c r="D17" s="176"/>
      <c r="E17" s="48"/>
      <c r="F17" s="62"/>
      <c r="G17" s="165"/>
      <c r="H17" s="165"/>
      <c r="I17" s="165"/>
      <c r="J17" s="165"/>
      <c r="K17" s="47"/>
    </row>
    <row r="18" spans="1:11" ht="15" customHeight="1" x14ac:dyDescent="0.3">
      <c r="A18" s="46"/>
      <c r="B18" s="176"/>
      <c r="C18" s="176"/>
      <c r="D18" s="176"/>
      <c r="E18" s="48"/>
      <c r="F18" s="62"/>
      <c r="G18" s="165"/>
      <c r="H18" s="165"/>
      <c r="I18" s="165"/>
      <c r="J18" s="165"/>
      <c r="K18" s="47"/>
    </row>
    <row r="19" spans="1:11" ht="15" customHeight="1" x14ac:dyDescent="0.3">
      <c r="A19" s="46"/>
      <c r="B19" s="176"/>
      <c r="C19" s="176"/>
      <c r="D19" s="176"/>
      <c r="E19" s="48"/>
      <c r="F19" s="62"/>
      <c r="G19" s="165"/>
      <c r="H19" s="165"/>
      <c r="I19" s="165"/>
      <c r="J19" s="165"/>
      <c r="K19" s="47"/>
    </row>
    <row r="20" spans="1:11" ht="15" customHeight="1" x14ac:dyDescent="0.3">
      <c r="A20" s="46"/>
      <c r="B20" s="176"/>
      <c r="C20" s="176"/>
      <c r="D20" s="176"/>
      <c r="E20" s="48"/>
      <c r="F20" s="62"/>
      <c r="G20" s="165"/>
      <c r="H20" s="165"/>
      <c r="I20" s="165"/>
      <c r="J20" s="165"/>
      <c r="K20" s="47"/>
    </row>
    <row r="21" spans="1:11" x14ac:dyDescent="0.3">
      <c r="B21" s="3"/>
      <c r="C21" s="3"/>
      <c r="D21" s="3"/>
      <c r="E21" s="21"/>
      <c r="F21" s="63"/>
    </row>
    <row r="22" spans="1:11" ht="15" customHeight="1" x14ac:dyDescent="0.3">
      <c r="B22" s="3"/>
      <c r="C22" s="3"/>
      <c r="D22" s="3"/>
      <c r="E22" s="21"/>
      <c r="F22" s="63"/>
    </row>
    <row r="23" spans="1:11" ht="15" customHeight="1" x14ac:dyDescent="0.3">
      <c r="B23" s="3"/>
      <c r="C23" s="3"/>
      <c r="D23" s="3"/>
      <c r="E23" s="21"/>
      <c r="F23" s="63"/>
    </row>
    <row r="24" spans="1:11" ht="14.4" customHeight="1" x14ac:dyDescent="0.3">
      <c r="B24" s="1"/>
      <c r="F24" s="63"/>
    </row>
    <row r="25" spans="1:11" ht="14.4" customHeight="1" x14ac:dyDescent="0.3">
      <c r="B25" s="1"/>
      <c r="F25" s="63"/>
    </row>
    <row r="26" spans="1:11" ht="14.4" customHeight="1" x14ac:dyDescent="0.3">
      <c r="B26" s="1"/>
      <c r="F26" s="63"/>
    </row>
  </sheetData>
  <sheetProtection algorithmName="SHA-512" hashValue="62MNXwQKgDYxD3kKxagueVORXEZWpZqdOki0mAknanQNxsR8piyHN7pe8GjQqbSpDteiSjnl9o/rlkdIjFw/lA==" saltValue="nlH19+eqEmrLmVOR8KfLxA==" spinCount="100000" sheet="1" objects="1" scenarios="1"/>
  <autoFilter ref="A3:F3"/>
  <mergeCells count="7">
    <mergeCell ref="B14:D14"/>
    <mergeCell ref="B15:D20"/>
    <mergeCell ref="A1:K1"/>
    <mergeCell ref="A2:K2"/>
    <mergeCell ref="A12:J12"/>
    <mergeCell ref="A13:K13"/>
    <mergeCell ref="G14:J20"/>
  </mergeCells>
  <pageMargins left="0.511811023622047" right="0.31496062992126012" top="0.55118110236220408" bottom="0.94488188976378007" header="0.35433070866141703" footer="0.55118110236220497"/>
  <pageSetup paperSize="9" scale="61" fitToHeight="0" orientation="landscape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26"/>
  <sheetViews>
    <sheetView view="pageBreakPreview" topLeftCell="A5" zoomScale="60" zoomScaleNormal="50" workbookViewId="0">
      <selection activeCell="I5" sqref="I5:J11"/>
    </sheetView>
  </sheetViews>
  <sheetFormatPr defaultColWidth="8.796875" defaultRowHeight="14.4" x14ac:dyDescent="0.3"/>
  <cols>
    <col min="1" max="1" width="5" style="1" customWidth="1"/>
    <col min="2" max="2" width="20.59765625" style="2" customWidth="1"/>
    <col min="3" max="3" width="44.5" style="1" customWidth="1"/>
    <col min="4" max="4" width="18.19921875" style="1" customWidth="1"/>
    <col min="5" max="5" width="18.19921875" style="54" customWidth="1"/>
    <col min="6" max="6" width="7.69921875" style="64" customWidth="1"/>
    <col min="7" max="8" width="18.69921875" style="21" customWidth="1"/>
    <col min="9" max="11" width="18.69921875" style="22" customWidth="1"/>
    <col min="12" max="16384" width="8.796875" style="3"/>
  </cols>
  <sheetData>
    <row r="1" spans="1:241" ht="15" x14ac:dyDescent="0.3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241" ht="67.650000000000006" customHeight="1" x14ac:dyDescent="0.3">
      <c r="A2" s="178" t="s">
        <v>93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241" ht="153" customHeight="1" x14ac:dyDescent="0.3">
      <c r="A3" s="68" t="s">
        <v>0</v>
      </c>
      <c r="B3" s="69" t="s">
        <v>1</v>
      </c>
      <c r="C3" s="68" t="s">
        <v>2</v>
      </c>
      <c r="D3" s="70" t="s">
        <v>3</v>
      </c>
      <c r="E3" s="71" t="s">
        <v>77</v>
      </c>
      <c r="F3" s="72" t="s">
        <v>4</v>
      </c>
      <c r="G3" s="73" t="s">
        <v>78</v>
      </c>
      <c r="H3" s="73" t="s">
        <v>79</v>
      </c>
      <c r="I3" s="74" t="s">
        <v>80</v>
      </c>
      <c r="J3" s="74" t="s">
        <v>81</v>
      </c>
      <c r="K3" s="74" t="s">
        <v>91</v>
      </c>
    </row>
    <row r="4" spans="1:241" s="5" customFormat="1" ht="35.25" customHeight="1" x14ac:dyDescent="0.3">
      <c r="A4" s="14" t="s">
        <v>5</v>
      </c>
      <c r="B4" s="15" t="s">
        <v>6</v>
      </c>
      <c r="C4" s="14" t="s">
        <v>7</v>
      </c>
      <c r="D4" s="16" t="s">
        <v>8</v>
      </c>
      <c r="E4" s="53" t="s">
        <v>9</v>
      </c>
      <c r="F4" s="66" t="s">
        <v>56</v>
      </c>
      <c r="G4" s="49" t="s">
        <v>86</v>
      </c>
      <c r="H4" s="20" t="s">
        <v>87</v>
      </c>
      <c r="I4" s="18" t="s">
        <v>88</v>
      </c>
      <c r="J4" s="18" t="s">
        <v>89</v>
      </c>
      <c r="K4" s="18" t="s">
        <v>90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101.4" customHeight="1" x14ac:dyDescent="0.3">
      <c r="A5" s="23" t="s">
        <v>10</v>
      </c>
      <c r="B5" s="24" t="s">
        <v>54</v>
      </c>
      <c r="C5" s="25" t="s">
        <v>61</v>
      </c>
      <c r="D5" s="26">
        <v>50</v>
      </c>
      <c r="E5" s="246"/>
      <c r="F5" s="77" t="s">
        <v>11</v>
      </c>
      <c r="G5" s="51">
        <v>42000</v>
      </c>
      <c r="H5" s="32">
        <f t="shared" ref="H5:H11" si="0">G5*D5/1000</f>
        <v>2100</v>
      </c>
      <c r="I5" s="241"/>
      <c r="J5" s="241"/>
      <c r="K5" s="33">
        <f t="shared" ref="K5:K11" si="1">J5*H5</f>
        <v>0</v>
      </c>
    </row>
    <row r="6" spans="1:241" s="6" customFormat="1" ht="68.400000000000006" customHeight="1" x14ac:dyDescent="0.3">
      <c r="A6" s="23" t="s">
        <v>12</v>
      </c>
      <c r="B6" s="43" t="s">
        <v>54</v>
      </c>
      <c r="C6" s="44" t="s">
        <v>59</v>
      </c>
      <c r="D6" s="26">
        <v>80</v>
      </c>
      <c r="E6" s="246"/>
      <c r="F6" s="77" t="s">
        <v>11</v>
      </c>
      <c r="G6" s="51">
        <v>5000</v>
      </c>
      <c r="H6" s="32">
        <f t="shared" si="0"/>
        <v>400</v>
      </c>
      <c r="I6" s="241"/>
      <c r="J6" s="241"/>
      <c r="K6" s="33">
        <f t="shared" si="1"/>
        <v>0</v>
      </c>
    </row>
    <row r="7" spans="1:241" ht="81" customHeight="1" x14ac:dyDescent="0.3">
      <c r="A7" s="23" t="s">
        <v>14</v>
      </c>
      <c r="B7" s="29" t="s">
        <v>63</v>
      </c>
      <c r="C7" s="160" t="s">
        <v>23</v>
      </c>
      <c r="D7" s="30">
        <v>70</v>
      </c>
      <c r="E7" s="246"/>
      <c r="F7" s="77" t="s">
        <v>11</v>
      </c>
      <c r="G7" s="51">
        <v>42000</v>
      </c>
      <c r="H7" s="32">
        <f t="shared" si="0"/>
        <v>2940</v>
      </c>
      <c r="I7" s="241"/>
      <c r="J7" s="241"/>
      <c r="K7" s="33">
        <f t="shared" si="1"/>
        <v>0</v>
      </c>
    </row>
    <row r="8" spans="1:241" ht="81" customHeight="1" x14ac:dyDescent="0.3">
      <c r="A8" s="23" t="s">
        <v>15</v>
      </c>
      <c r="B8" s="31" t="s">
        <v>44</v>
      </c>
      <c r="C8" s="25" t="s">
        <v>45</v>
      </c>
      <c r="D8" s="26">
        <v>400</v>
      </c>
      <c r="E8" s="246"/>
      <c r="F8" s="77" t="s">
        <v>11</v>
      </c>
      <c r="G8" s="51">
        <v>2300</v>
      </c>
      <c r="H8" s="32">
        <f t="shared" si="0"/>
        <v>920</v>
      </c>
      <c r="I8" s="247"/>
      <c r="J8" s="247"/>
      <c r="K8" s="33">
        <f t="shared" si="1"/>
        <v>0</v>
      </c>
    </row>
    <row r="9" spans="1:241" ht="86.4" customHeight="1" x14ac:dyDescent="0.3">
      <c r="A9" s="23" t="s">
        <v>18</v>
      </c>
      <c r="B9" s="45" t="s">
        <v>64</v>
      </c>
      <c r="C9" s="45" t="s">
        <v>65</v>
      </c>
      <c r="D9" s="26">
        <v>500</v>
      </c>
      <c r="E9" s="246"/>
      <c r="F9" s="77" t="s">
        <v>11</v>
      </c>
      <c r="G9" s="51">
        <v>2300</v>
      </c>
      <c r="H9" s="32">
        <f t="shared" si="0"/>
        <v>1150</v>
      </c>
      <c r="I9" s="247"/>
      <c r="J9" s="247"/>
      <c r="K9" s="33">
        <f t="shared" si="1"/>
        <v>0</v>
      </c>
    </row>
    <row r="10" spans="1:241" ht="84" customHeight="1" x14ac:dyDescent="0.3">
      <c r="A10" s="23" t="s">
        <v>21</v>
      </c>
      <c r="B10" s="45" t="s">
        <v>66</v>
      </c>
      <c r="C10" s="45" t="s">
        <v>67</v>
      </c>
      <c r="D10" s="26">
        <v>500</v>
      </c>
      <c r="E10" s="246"/>
      <c r="F10" s="77" t="s">
        <v>11</v>
      </c>
      <c r="G10" s="51">
        <v>2300</v>
      </c>
      <c r="H10" s="32">
        <f t="shared" si="0"/>
        <v>1150</v>
      </c>
      <c r="I10" s="247"/>
      <c r="J10" s="247"/>
      <c r="K10" s="33">
        <f t="shared" si="1"/>
        <v>0</v>
      </c>
    </row>
    <row r="11" spans="1:241" ht="106.5" customHeight="1" x14ac:dyDescent="0.3">
      <c r="A11" s="23" t="s">
        <v>24</v>
      </c>
      <c r="B11" s="56" t="s">
        <v>68</v>
      </c>
      <c r="C11" s="56" t="s">
        <v>69</v>
      </c>
      <c r="D11" s="57">
        <v>50</v>
      </c>
      <c r="E11" s="245"/>
      <c r="F11" s="61" t="s">
        <v>11</v>
      </c>
      <c r="G11" s="58">
        <v>42000</v>
      </c>
      <c r="H11" s="39">
        <f t="shared" si="0"/>
        <v>2100</v>
      </c>
      <c r="I11" s="248"/>
      <c r="J11" s="248"/>
      <c r="K11" s="40">
        <f t="shared" si="1"/>
        <v>0</v>
      </c>
    </row>
    <row r="12" spans="1:241" s="7" customFormat="1" ht="48" customHeight="1" x14ac:dyDescent="0.3">
      <c r="A12" s="170" t="s">
        <v>83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53">
        <f>SUM(K5:K11)</f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</row>
    <row r="13" spans="1:241" s="7" customFormat="1" ht="52.2" customHeight="1" x14ac:dyDescent="0.3">
      <c r="A13" s="171" t="s">
        <v>58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</row>
    <row r="14" spans="1:241" ht="15" customHeight="1" x14ac:dyDescent="0.3">
      <c r="A14" s="172" t="s">
        <v>70</v>
      </c>
      <c r="B14" s="172"/>
      <c r="C14" s="172"/>
      <c r="D14" s="173"/>
      <c r="E14" s="76"/>
      <c r="F14" s="67"/>
      <c r="G14" s="165" t="s">
        <v>84</v>
      </c>
      <c r="H14" s="165"/>
      <c r="I14" s="165"/>
      <c r="J14" s="165"/>
      <c r="K14" s="75"/>
    </row>
    <row r="15" spans="1:241" ht="15" customHeight="1" x14ac:dyDescent="0.3">
      <c r="A15" s="175" t="s">
        <v>121</v>
      </c>
      <c r="B15" s="176"/>
      <c r="C15" s="176"/>
      <c r="D15" s="176"/>
      <c r="E15" s="76"/>
      <c r="F15" s="67"/>
      <c r="G15" s="165"/>
      <c r="H15" s="165"/>
      <c r="I15" s="165"/>
      <c r="J15" s="165"/>
      <c r="K15" s="75"/>
    </row>
    <row r="16" spans="1:241" ht="15" customHeight="1" x14ac:dyDescent="0.3">
      <c r="A16" s="176"/>
      <c r="B16" s="176"/>
      <c r="C16" s="176"/>
      <c r="D16" s="176"/>
      <c r="E16" s="76"/>
      <c r="F16" s="67"/>
      <c r="G16" s="165"/>
      <c r="H16" s="165"/>
      <c r="I16" s="165"/>
      <c r="J16" s="165"/>
      <c r="K16" s="75"/>
    </row>
    <row r="17" spans="1:11" ht="15" customHeight="1" x14ac:dyDescent="0.3">
      <c r="A17" s="176"/>
      <c r="B17" s="176"/>
      <c r="C17" s="176"/>
      <c r="D17" s="176"/>
      <c r="E17" s="76"/>
      <c r="F17" s="67"/>
      <c r="G17" s="165"/>
      <c r="H17" s="165"/>
      <c r="I17" s="165"/>
      <c r="J17" s="165"/>
      <c r="K17" s="75"/>
    </row>
    <row r="18" spans="1:11" ht="15" customHeight="1" x14ac:dyDescent="0.3">
      <c r="A18" s="176"/>
      <c r="B18" s="176"/>
      <c r="C18" s="176"/>
      <c r="D18" s="176"/>
      <c r="E18" s="76"/>
      <c r="F18" s="67"/>
      <c r="G18" s="165"/>
      <c r="H18" s="165"/>
      <c r="I18" s="165"/>
      <c r="J18" s="165"/>
      <c r="K18" s="75"/>
    </row>
    <row r="19" spans="1:11" ht="15" customHeight="1" x14ac:dyDescent="0.3">
      <c r="A19" s="176"/>
      <c r="B19" s="176"/>
      <c r="C19" s="176"/>
      <c r="D19" s="176"/>
      <c r="E19" s="76"/>
      <c r="F19" s="67"/>
      <c r="G19" s="165"/>
      <c r="H19" s="165"/>
      <c r="I19" s="165"/>
      <c r="J19" s="165"/>
      <c r="K19" s="75"/>
    </row>
    <row r="20" spans="1:11" ht="15" customHeight="1" x14ac:dyDescent="0.3">
      <c r="A20" s="176"/>
      <c r="B20" s="176"/>
      <c r="C20" s="176"/>
      <c r="D20" s="176"/>
      <c r="E20" s="76"/>
      <c r="F20" s="67"/>
      <c r="G20" s="165"/>
      <c r="H20" s="165"/>
      <c r="I20" s="165"/>
      <c r="J20" s="165"/>
      <c r="K20" s="75"/>
    </row>
    <row r="21" spans="1:11" x14ac:dyDescent="0.3">
      <c r="B21" s="3"/>
      <c r="C21" s="3"/>
      <c r="D21" s="3"/>
      <c r="E21" s="21"/>
      <c r="F21" s="63"/>
    </row>
    <row r="22" spans="1:11" ht="15" customHeight="1" x14ac:dyDescent="0.3">
      <c r="B22" s="3"/>
      <c r="C22" s="3"/>
      <c r="D22" s="3"/>
      <c r="E22" s="21"/>
      <c r="F22" s="63"/>
    </row>
    <row r="23" spans="1:11" ht="15" customHeight="1" x14ac:dyDescent="0.3">
      <c r="B23" s="3"/>
      <c r="C23" s="3"/>
      <c r="D23" s="3"/>
      <c r="E23" s="21"/>
      <c r="F23" s="63"/>
    </row>
    <row r="24" spans="1:11" ht="14.4" customHeight="1" x14ac:dyDescent="0.3">
      <c r="B24" s="1"/>
      <c r="F24" s="63"/>
    </row>
    <row r="25" spans="1:11" ht="14.4" customHeight="1" x14ac:dyDescent="0.3">
      <c r="B25" s="1"/>
      <c r="F25" s="63"/>
    </row>
    <row r="26" spans="1:11" ht="14.4" customHeight="1" x14ac:dyDescent="0.3">
      <c r="B26" s="1"/>
      <c r="F26" s="63"/>
    </row>
  </sheetData>
  <sheetProtection algorithmName="SHA-512" hashValue="yq+CoOXko+hTj85uL3gaKFGS4x3nH1Aq8ogKkp3lhQym3gfZXFt583dMioiG+We2QwnMnwrwtLIXKt29rKFkXw==" saltValue="pC76dHE5kvOgHyQlGsilDA==" spinCount="100000" sheet="1" objects="1" scenarios="1"/>
  <autoFilter ref="A3:F3"/>
  <mergeCells count="7">
    <mergeCell ref="A2:K2"/>
    <mergeCell ref="A1:K1"/>
    <mergeCell ref="A15:D20"/>
    <mergeCell ref="G14:J20"/>
    <mergeCell ref="A12:J12"/>
    <mergeCell ref="A13:K13"/>
    <mergeCell ref="A14:D14"/>
  </mergeCells>
  <pageMargins left="0.511811023622047" right="0.31496062992126012" top="0.55118110236220408" bottom="0.94488188976378007" header="0.35433070866141703" footer="0.55118110236220497"/>
  <pageSetup paperSize="9" scale="61" fitToHeight="0" orientation="landscape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36"/>
  <sheetViews>
    <sheetView view="pageBreakPreview" zoomScale="60" zoomScaleNormal="50" workbookViewId="0">
      <selection activeCell="I5" sqref="I5:J21"/>
    </sheetView>
  </sheetViews>
  <sheetFormatPr defaultColWidth="8.69921875" defaultRowHeight="14.4" x14ac:dyDescent="0.3"/>
  <cols>
    <col min="1" max="1" width="5" style="1" customWidth="1"/>
    <col min="2" max="2" width="20.59765625" style="2" customWidth="1"/>
    <col min="3" max="3" width="44.5" style="1" customWidth="1"/>
    <col min="4" max="5" width="18.19921875" style="1" customWidth="1"/>
    <col min="6" max="6" width="7.69921875" style="64" customWidth="1"/>
    <col min="7" max="8" width="18.69921875" style="3" customWidth="1"/>
    <col min="9" max="10" width="18.69921875" style="22" customWidth="1"/>
    <col min="11" max="11" width="18.69921875" style="3" customWidth="1"/>
    <col min="12" max="16384" width="8.69921875" style="3"/>
  </cols>
  <sheetData>
    <row r="1" spans="1:241" ht="15" x14ac:dyDescent="0.3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241" ht="67.650000000000006" customHeight="1" x14ac:dyDescent="0.3">
      <c r="A2" s="178" t="s">
        <v>94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241" ht="81" customHeight="1" x14ac:dyDescent="0.3">
      <c r="A3" s="68" t="s">
        <v>0</v>
      </c>
      <c r="B3" s="69" t="s">
        <v>1</v>
      </c>
      <c r="C3" s="68" t="s">
        <v>2</v>
      </c>
      <c r="D3" s="70" t="s">
        <v>3</v>
      </c>
      <c r="E3" s="71" t="s">
        <v>77</v>
      </c>
      <c r="F3" s="72" t="s">
        <v>4</v>
      </c>
      <c r="G3" s="73" t="s">
        <v>78</v>
      </c>
      <c r="H3" s="73" t="s">
        <v>79</v>
      </c>
      <c r="I3" s="74" t="s">
        <v>80</v>
      </c>
      <c r="J3" s="74" t="s">
        <v>81</v>
      </c>
      <c r="K3" s="74" t="s">
        <v>91</v>
      </c>
    </row>
    <row r="4" spans="1:241" s="5" customFormat="1" ht="35.25" customHeight="1" x14ac:dyDescent="0.3">
      <c r="A4" s="14" t="s">
        <v>5</v>
      </c>
      <c r="B4" s="15" t="s">
        <v>6</v>
      </c>
      <c r="C4" s="14" t="s">
        <v>7</v>
      </c>
      <c r="D4" s="16" t="s">
        <v>8</v>
      </c>
      <c r="E4" s="53" t="s">
        <v>9</v>
      </c>
      <c r="F4" s="66" t="s">
        <v>56</v>
      </c>
      <c r="G4" s="49" t="s">
        <v>86</v>
      </c>
      <c r="H4" s="20" t="s">
        <v>87</v>
      </c>
      <c r="I4" s="18" t="s">
        <v>88</v>
      </c>
      <c r="J4" s="18" t="s">
        <v>89</v>
      </c>
      <c r="K4" s="18" t="s">
        <v>90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60" x14ac:dyDescent="0.3">
      <c r="A5" s="23" t="s">
        <v>10</v>
      </c>
      <c r="B5" s="24" t="s">
        <v>60</v>
      </c>
      <c r="C5" s="25" t="s">
        <v>55</v>
      </c>
      <c r="D5" s="26">
        <v>200</v>
      </c>
      <c r="E5" s="239"/>
      <c r="F5" s="59" t="s">
        <v>11</v>
      </c>
      <c r="G5" s="28">
        <v>4000</v>
      </c>
      <c r="H5" s="32">
        <f t="shared" ref="H5:H21" si="0">G5*D5/1000</f>
        <v>800</v>
      </c>
      <c r="I5" s="241"/>
      <c r="J5" s="241"/>
      <c r="K5" s="33">
        <f t="shared" ref="K5:K21" si="1">J5*H5</f>
        <v>0</v>
      </c>
    </row>
    <row r="6" spans="1:241" ht="60" x14ac:dyDescent="0.3">
      <c r="A6" s="23" t="s">
        <v>12</v>
      </c>
      <c r="B6" s="24" t="s">
        <v>13</v>
      </c>
      <c r="C6" s="25" t="s">
        <v>55</v>
      </c>
      <c r="D6" s="26">
        <v>150</v>
      </c>
      <c r="E6" s="239"/>
      <c r="F6" s="59" t="s">
        <v>11</v>
      </c>
      <c r="G6" s="28">
        <v>7000</v>
      </c>
      <c r="H6" s="32">
        <f t="shared" si="0"/>
        <v>1050</v>
      </c>
      <c r="I6" s="241"/>
      <c r="J6" s="241"/>
      <c r="K6" s="33">
        <f t="shared" si="1"/>
        <v>0</v>
      </c>
    </row>
    <row r="7" spans="1:241" ht="45" x14ac:dyDescent="0.3">
      <c r="A7" s="23" t="s">
        <v>14</v>
      </c>
      <c r="B7" s="24" t="s">
        <v>54</v>
      </c>
      <c r="C7" s="25" t="s">
        <v>61</v>
      </c>
      <c r="D7" s="26">
        <v>50</v>
      </c>
      <c r="E7" s="239"/>
      <c r="F7" s="59" t="s">
        <v>11</v>
      </c>
      <c r="G7" s="28">
        <v>10000</v>
      </c>
      <c r="H7" s="32">
        <f t="shared" si="0"/>
        <v>500</v>
      </c>
      <c r="I7" s="241"/>
      <c r="J7" s="241"/>
      <c r="K7" s="33">
        <f t="shared" si="1"/>
        <v>0</v>
      </c>
    </row>
    <row r="8" spans="1:241" s="6" customFormat="1" ht="45" x14ac:dyDescent="0.3">
      <c r="A8" s="23" t="s">
        <v>15</v>
      </c>
      <c r="B8" s="43" t="s">
        <v>54</v>
      </c>
      <c r="C8" s="44" t="s">
        <v>59</v>
      </c>
      <c r="D8" s="26">
        <v>80</v>
      </c>
      <c r="E8" s="249"/>
      <c r="F8" s="60" t="s">
        <v>11</v>
      </c>
      <c r="G8" s="28">
        <v>10000</v>
      </c>
      <c r="H8" s="32">
        <f t="shared" si="0"/>
        <v>800</v>
      </c>
      <c r="I8" s="241"/>
      <c r="J8" s="241"/>
      <c r="K8" s="33">
        <f t="shared" si="1"/>
        <v>0</v>
      </c>
    </row>
    <row r="9" spans="1:241" ht="60" x14ac:dyDescent="0.3">
      <c r="A9" s="23" t="s">
        <v>18</v>
      </c>
      <c r="B9" s="24" t="s">
        <v>16</v>
      </c>
      <c r="C9" s="25" t="s">
        <v>17</v>
      </c>
      <c r="D9" s="26">
        <v>50</v>
      </c>
      <c r="E9" s="239"/>
      <c r="F9" s="59" t="s">
        <v>11</v>
      </c>
      <c r="G9" s="28">
        <v>7000</v>
      </c>
      <c r="H9" s="32">
        <f t="shared" si="0"/>
        <v>350</v>
      </c>
      <c r="I9" s="241"/>
      <c r="J9" s="241"/>
      <c r="K9" s="33">
        <f t="shared" si="1"/>
        <v>0</v>
      </c>
    </row>
    <row r="10" spans="1:241" ht="30" x14ac:dyDescent="0.3">
      <c r="A10" s="23" t="s">
        <v>21</v>
      </c>
      <c r="B10" s="29" t="s">
        <v>19</v>
      </c>
      <c r="C10" s="160" t="s">
        <v>20</v>
      </c>
      <c r="D10" s="26">
        <v>50</v>
      </c>
      <c r="E10" s="239"/>
      <c r="F10" s="59" t="s">
        <v>11</v>
      </c>
      <c r="G10" s="28">
        <v>10400</v>
      </c>
      <c r="H10" s="32">
        <f t="shared" si="0"/>
        <v>520</v>
      </c>
      <c r="I10" s="241"/>
      <c r="J10" s="241"/>
      <c r="K10" s="33">
        <f t="shared" si="1"/>
        <v>0</v>
      </c>
    </row>
    <row r="11" spans="1:241" ht="60" x14ac:dyDescent="0.3">
      <c r="A11" s="23" t="s">
        <v>24</v>
      </c>
      <c r="B11" s="29" t="s">
        <v>22</v>
      </c>
      <c r="C11" s="160" t="s">
        <v>23</v>
      </c>
      <c r="D11" s="30">
        <v>70</v>
      </c>
      <c r="E11" s="239"/>
      <c r="F11" s="59" t="s">
        <v>11</v>
      </c>
      <c r="G11" s="28">
        <v>4000</v>
      </c>
      <c r="H11" s="32">
        <f t="shared" si="0"/>
        <v>280</v>
      </c>
      <c r="I11" s="242"/>
      <c r="J11" s="242"/>
      <c r="K11" s="33">
        <f t="shared" si="1"/>
        <v>0</v>
      </c>
    </row>
    <row r="12" spans="1:241" ht="45" x14ac:dyDescent="0.3">
      <c r="A12" s="23" t="s">
        <v>25</v>
      </c>
      <c r="B12" s="29" t="s">
        <v>26</v>
      </c>
      <c r="C12" s="160" t="s">
        <v>27</v>
      </c>
      <c r="D12" s="30">
        <v>300</v>
      </c>
      <c r="E12" s="239"/>
      <c r="F12" s="59" t="s">
        <v>11</v>
      </c>
      <c r="G12" s="28">
        <v>4000</v>
      </c>
      <c r="H12" s="32">
        <f t="shared" si="0"/>
        <v>1200</v>
      </c>
      <c r="I12" s="241"/>
      <c r="J12" s="241"/>
      <c r="K12" s="33">
        <f t="shared" si="1"/>
        <v>0</v>
      </c>
    </row>
    <row r="13" spans="1:241" ht="60" x14ac:dyDescent="0.3">
      <c r="A13" s="23" t="s">
        <v>28</v>
      </c>
      <c r="B13" s="24" t="s">
        <v>29</v>
      </c>
      <c r="C13" s="25" t="s">
        <v>30</v>
      </c>
      <c r="D13" s="26">
        <v>700</v>
      </c>
      <c r="E13" s="239"/>
      <c r="F13" s="59" t="s">
        <v>11</v>
      </c>
      <c r="G13" s="28">
        <v>1200</v>
      </c>
      <c r="H13" s="32">
        <f t="shared" si="0"/>
        <v>840</v>
      </c>
      <c r="I13" s="241"/>
      <c r="J13" s="241"/>
      <c r="K13" s="33">
        <f t="shared" si="1"/>
        <v>0</v>
      </c>
    </row>
    <row r="14" spans="1:241" ht="60" x14ac:dyDescent="0.3">
      <c r="A14" s="23" t="s">
        <v>31</v>
      </c>
      <c r="B14" s="29" t="s">
        <v>32</v>
      </c>
      <c r="C14" s="160" t="s">
        <v>33</v>
      </c>
      <c r="D14" s="30">
        <v>1000</v>
      </c>
      <c r="E14" s="239"/>
      <c r="F14" s="59" t="s">
        <v>11</v>
      </c>
      <c r="G14" s="28">
        <v>800</v>
      </c>
      <c r="H14" s="32">
        <f t="shared" si="0"/>
        <v>800</v>
      </c>
      <c r="I14" s="241"/>
      <c r="J14" s="241"/>
      <c r="K14" s="33">
        <f t="shared" si="1"/>
        <v>0</v>
      </c>
    </row>
    <row r="15" spans="1:241" ht="75" x14ac:dyDescent="0.3">
      <c r="A15" s="23" t="s">
        <v>34</v>
      </c>
      <c r="B15" s="31" t="s">
        <v>35</v>
      </c>
      <c r="C15" s="160" t="s">
        <v>36</v>
      </c>
      <c r="D15" s="26">
        <v>400</v>
      </c>
      <c r="E15" s="239"/>
      <c r="F15" s="59" t="s">
        <v>11</v>
      </c>
      <c r="G15" s="28">
        <v>200</v>
      </c>
      <c r="H15" s="32">
        <f t="shared" si="0"/>
        <v>80</v>
      </c>
      <c r="I15" s="241"/>
      <c r="J15" s="241"/>
      <c r="K15" s="33">
        <f t="shared" si="1"/>
        <v>0</v>
      </c>
    </row>
    <row r="16" spans="1:241" ht="90" x14ac:dyDescent="0.3">
      <c r="A16" s="23" t="s">
        <v>37</v>
      </c>
      <c r="B16" s="29" t="s">
        <v>38</v>
      </c>
      <c r="C16" s="160" t="s">
        <v>39</v>
      </c>
      <c r="D16" s="30">
        <v>400</v>
      </c>
      <c r="E16" s="239"/>
      <c r="F16" s="59" t="s">
        <v>11</v>
      </c>
      <c r="G16" s="28">
        <v>200</v>
      </c>
      <c r="H16" s="32">
        <f t="shared" si="0"/>
        <v>80</v>
      </c>
      <c r="I16" s="241"/>
      <c r="J16" s="241"/>
      <c r="K16" s="33">
        <f t="shared" si="1"/>
        <v>0</v>
      </c>
    </row>
    <row r="17" spans="1:241" ht="30" x14ac:dyDescent="0.3">
      <c r="A17" s="23" t="s">
        <v>40</v>
      </c>
      <c r="B17" s="24" t="s">
        <v>41</v>
      </c>
      <c r="C17" s="25" t="s">
        <v>42</v>
      </c>
      <c r="D17" s="26">
        <v>200</v>
      </c>
      <c r="E17" s="239"/>
      <c r="F17" s="59" t="s">
        <v>11</v>
      </c>
      <c r="G17" s="28">
        <v>50</v>
      </c>
      <c r="H17" s="32">
        <f t="shared" si="0"/>
        <v>10</v>
      </c>
      <c r="I17" s="241"/>
      <c r="J17" s="241"/>
      <c r="K17" s="33">
        <f t="shared" si="1"/>
        <v>0</v>
      </c>
    </row>
    <row r="18" spans="1:241" ht="60" x14ac:dyDescent="0.3">
      <c r="A18" s="23" t="s">
        <v>43</v>
      </c>
      <c r="B18" s="31" t="s">
        <v>44</v>
      </c>
      <c r="C18" s="25" t="s">
        <v>45</v>
      </c>
      <c r="D18" s="26">
        <v>400</v>
      </c>
      <c r="E18" s="239"/>
      <c r="F18" s="59" t="s">
        <v>11</v>
      </c>
      <c r="G18" s="28">
        <v>100</v>
      </c>
      <c r="H18" s="32">
        <f t="shared" si="0"/>
        <v>40</v>
      </c>
      <c r="I18" s="241"/>
      <c r="J18" s="241"/>
      <c r="K18" s="33">
        <f t="shared" si="1"/>
        <v>0</v>
      </c>
    </row>
    <row r="19" spans="1:241" ht="75" x14ac:dyDescent="0.3">
      <c r="A19" s="23" t="s">
        <v>46</v>
      </c>
      <c r="B19" s="24" t="s">
        <v>47</v>
      </c>
      <c r="C19" s="25" t="s">
        <v>48</v>
      </c>
      <c r="D19" s="26">
        <v>600</v>
      </c>
      <c r="E19" s="239"/>
      <c r="F19" s="59" t="s">
        <v>11</v>
      </c>
      <c r="G19" s="28">
        <v>200</v>
      </c>
      <c r="H19" s="32">
        <f t="shared" si="0"/>
        <v>120</v>
      </c>
      <c r="I19" s="241"/>
      <c r="J19" s="241"/>
      <c r="K19" s="33">
        <f t="shared" si="1"/>
        <v>0</v>
      </c>
    </row>
    <row r="20" spans="1:241" ht="30" x14ac:dyDescent="0.3">
      <c r="A20" s="23" t="s">
        <v>49</v>
      </c>
      <c r="B20" s="31" t="s">
        <v>50</v>
      </c>
      <c r="C20" s="25" t="s">
        <v>51</v>
      </c>
      <c r="D20" s="26">
        <v>1000</v>
      </c>
      <c r="E20" s="239"/>
      <c r="F20" s="59" t="s">
        <v>11</v>
      </c>
      <c r="G20" s="28">
        <v>50</v>
      </c>
      <c r="H20" s="32">
        <f t="shared" si="0"/>
        <v>50</v>
      </c>
      <c r="I20" s="241"/>
      <c r="J20" s="241"/>
      <c r="K20" s="33">
        <f t="shared" si="1"/>
        <v>0</v>
      </c>
    </row>
    <row r="21" spans="1:241" ht="45" x14ac:dyDescent="0.3">
      <c r="A21" s="23" t="s">
        <v>57</v>
      </c>
      <c r="B21" s="24" t="s">
        <v>52</v>
      </c>
      <c r="C21" s="25" t="s">
        <v>53</v>
      </c>
      <c r="D21" s="26">
        <v>500</v>
      </c>
      <c r="E21" s="239"/>
      <c r="F21" s="59" t="s">
        <v>11</v>
      </c>
      <c r="G21" s="28">
        <v>1000</v>
      </c>
      <c r="H21" s="32">
        <f t="shared" si="0"/>
        <v>500</v>
      </c>
      <c r="I21" s="241"/>
      <c r="J21" s="241"/>
      <c r="K21" s="33">
        <f t="shared" si="1"/>
        <v>0</v>
      </c>
    </row>
    <row r="22" spans="1:241" s="7" customFormat="1" ht="48" customHeight="1" x14ac:dyDescent="0.3">
      <c r="A22" s="170" t="s">
        <v>83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53">
        <f>SUM(K5:K21)</f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</row>
    <row r="23" spans="1:241" s="7" customFormat="1" ht="69" customHeight="1" x14ac:dyDescent="0.3">
      <c r="A23" s="171" t="s">
        <v>58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</row>
    <row r="24" spans="1:241" ht="15" customHeight="1" x14ac:dyDescent="0.3">
      <c r="A24" s="172" t="s">
        <v>71</v>
      </c>
      <c r="B24" s="172"/>
      <c r="C24" s="172"/>
      <c r="D24" s="173"/>
      <c r="E24" s="46"/>
      <c r="F24" s="62"/>
      <c r="G24" s="165" t="s">
        <v>84</v>
      </c>
      <c r="H24" s="165"/>
      <c r="I24" s="165"/>
      <c r="J24" s="165"/>
      <c r="K24" s="46"/>
    </row>
    <row r="25" spans="1:241" ht="15" customHeight="1" x14ac:dyDescent="0.3">
      <c r="A25" s="175" t="s">
        <v>122</v>
      </c>
      <c r="B25" s="175"/>
      <c r="C25" s="175"/>
      <c r="D25" s="175"/>
      <c r="E25" s="46"/>
      <c r="F25" s="62"/>
      <c r="G25" s="165"/>
      <c r="H25" s="165"/>
      <c r="I25" s="165"/>
      <c r="J25" s="165"/>
      <c r="K25" s="46"/>
    </row>
    <row r="26" spans="1:241" ht="15" customHeight="1" x14ac:dyDescent="0.3">
      <c r="A26" s="175"/>
      <c r="B26" s="175"/>
      <c r="C26" s="175"/>
      <c r="D26" s="175"/>
      <c r="E26" s="46"/>
      <c r="F26" s="62"/>
      <c r="G26" s="165"/>
      <c r="H26" s="165"/>
      <c r="I26" s="165"/>
      <c r="J26" s="165"/>
      <c r="K26" s="46"/>
    </row>
    <row r="27" spans="1:241" ht="15" customHeight="1" x14ac:dyDescent="0.3">
      <c r="A27" s="175"/>
      <c r="B27" s="175"/>
      <c r="C27" s="175"/>
      <c r="D27" s="175"/>
      <c r="E27" s="46"/>
      <c r="F27" s="62"/>
      <c r="G27" s="165"/>
      <c r="H27" s="165"/>
      <c r="I27" s="165"/>
      <c r="J27" s="165"/>
      <c r="K27" s="46"/>
    </row>
    <row r="28" spans="1:241" ht="15" customHeight="1" x14ac:dyDescent="0.3">
      <c r="A28" s="175"/>
      <c r="B28" s="175"/>
      <c r="C28" s="175"/>
      <c r="D28" s="175"/>
      <c r="E28" s="46"/>
      <c r="F28" s="62"/>
      <c r="G28" s="165"/>
      <c r="H28" s="165"/>
      <c r="I28" s="165"/>
      <c r="J28" s="165"/>
      <c r="K28" s="46"/>
    </row>
    <row r="29" spans="1:241" ht="15" customHeight="1" x14ac:dyDescent="0.3">
      <c r="A29" s="175"/>
      <c r="B29" s="175"/>
      <c r="C29" s="175"/>
      <c r="D29" s="175"/>
      <c r="E29" s="46"/>
      <c r="F29" s="62"/>
      <c r="G29" s="165"/>
      <c r="H29" s="165"/>
      <c r="I29" s="165"/>
      <c r="J29" s="165"/>
      <c r="K29" s="46"/>
    </row>
    <row r="30" spans="1:241" ht="15" customHeight="1" x14ac:dyDescent="0.3">
      <c r="A30" s="175"/>
      <c r="B30" s="175"/>
      <c r="C30" s="175"/>
      <c r="D30" s="175"/>
      <c r="E30" s="46"/>
      <c r="F30" s="62"/>
      <c r="G30" s="165"/>
      <c r="H30" s="165"/>
      <c r="I30" s="165"/>
      <c r="J30" s="165"/>
      <c r="K30" s="46"/>
    </row>
    <row r="31" spans="1:241" x14ac:dyDescent="0.3">
      <c r="B31" s="3"/>
      <c r="C31" s="3"/>
      <c r="D31" s="3"/>
      <c r="E31" s="3"/>
      <c r="F31" s="63"/>
    </row>
    <row r="32" spans="1:241" ht="15" customHeight="1" x14ac:dyDescent="0.3">
      <c r="B32" s="3"/>
      <c r="C32" s="3"/>
      <c r="D32" s="3"/>
      <c r="E32" s="3"/>
      <c r="F32" s="63"/>
    </row>
    <row r="33" spans="2:6" ht="15" customHeight="1" x14ac:dyDescent="0.3">
      <c r="B33" s="3"/>
      <c r="C33" s="3"/>
      <c r="D33" s="3"/>
      <c r="E33" s="3"/>
      <c r="F33" s="63"/>
    </row>
    <row r="34" spans="2:6" ht="14.4" customHeight="1" x14ac:dyDescent="0.3">
      <c r="B34" s="1"/>
      <c r="F34" s="63"/>
    </row>
    <row r="35" spans="2:6" ht="14.4" customHeight="1" x14ac:dyDescent="0.3">
      <c r="B35" s="1"/>
      <c r="F35" s="63"/>
    </row>
    <row r="36" spans="2:6" ht="14.4" customHeight="1" x14ac:dyDescent="0.3">
      <c r="B36" s="1"/>
      <c r="F36" s="63"/>
    </row>
  </sheetData>
  <sheetProtection algorithmName="SHA-512" hashValue="5xRh6oxgNfEclCY1/IVvLMCGhhmz/UnWgaN61lTKifTxUI3s8LZemDZiWecZqHTFSssPJF9wxYMgOcx+RF+cVg==" saltValue="4B0nvpHg4wqf1t+a9GwKwQ==" spinCount="100000" sheet="1" objects="1" scenarios="1"/>
  <autoFilter ref="A3:F3"/>
  <mergeCells count="7">
    <mergeCell ref="A25:D30"/>
    <mergeCell ref="G24:J30"/>
    <mergeCell ref="A22:J22"/>
    <mergeCell ref="A2:K2"/>
    <mergeCell ref="A1:K1"/>
    <mergeCell ref="A23:K23"/>
    <mergeCell ref="A24:D24"/>
  </mergeCells>
  <pageMargins left="0.511811023622047" right="0.31496062992126012" top="0.55118110236220408" bottom="0.94488188976378007" header="0.35433070866141703" footer="0.55118110236220497"/>
  <pageSetup paperSize="9" scale="61" fitToHeight="0" orientation="landscape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21"/>
  <sheetViews>
    <sheetView view="pageBreakPreview" topLeftCell="A3" zoomScale="60" zoomScaleNormal="50" workbookViewId="0">
      <selection activeCell="E5" sqref="E5:E6"/>
    </sheetView>
  </sheetViews>
  <sheetFormatPr defaultColWidth="8.69921875" defaultRowHeight="14.4" x14ac:dyDescent="0.3"/>
  <cols>
    <col min="1" max="1" width="5" style="1" customWidth="1"/>
    <col min="2" max="2" width="20.59765625" style="2" customWidth="1"/>
    <col min="3" max="3" width="44.5" style="1" customWidth="1"/>
    <col min="4" max="5" width="18.19921875" style="1" customWidth="1"/>
    <col min="6" max="6" width="7.69921875" style="64" customWidth="1"/>
    <col min="7" max="8" width="18.69921875" style="3" customWidth="1"/>
    <col min="9" max="10" width="18.69921875" style="22" customWidth="1"/>
    <col min="11" max="11" width="18.69921875" style="3" customWidth="1"/>
    <col min="12" max="16384" width="8.69921875" style="3"/>
  </cols>
  <sheetData>
    <row r="1" spans="1:241" ht="15" x14ac:dyDescent="0.3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241" ht="67.650000000000006" customHeight="1" x14ac:dyDescent="0.3">
      <c r="A2" s="178" t="s">
        <v>95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241" ht="153" customHeight="1" x14ac:dyDescent="0.3">
      <c r="A3" s="79" t="s">
        <v>0</v>
      </c>
      <c r="B3" s="80" t="s">
        <v>1</v>
      </c>
      <c r="C3" s="79" t="s">
        <v>2</v>
      </c>
      <c r="D3" s="80" t="s">
        <v>3</v>
      </c>
      <c r="E3" s="81" t="s">
        <v>77</v>
      </c>
      <c r="F3" s="82" t="s">
        <v>4</v>
      </c>
      <c r="G3" s="83" t="s">
        <v>78</v>
      </c>
      <c r="H3" s="83" t="s">
        <v>79</v>
      </c>
      <c r="I3" s="13" t="s">
        <v>80</v>
      </c>
      <c r="J3" s="13" t="s">
        <v>81</v>
      </c>
      <c r="K3" s="13" t="s">
        <v>91</v>
      </c>
    </row>
    <row r="4" spans="1:241" s="5" customFormat="1" ht="35.25" customHeight="1" x14ac:dyDescent="0.3">
      <c r="A4" s="79" t="s">
        <v>5</v>
      </c>
      <c r="B4" s="80" t="s">
        <v>6</v>
      </c>
      <c r="C4" s="79" t="s">
        <v>7</v>
      </c>
      <c r="D4" s="80" t="s">
        <v>8</v>
      </c>
      <c r="E4" s="81" t="s">
        <v>9</v>
      </c>
      <c r="F4" s="82" t="s">
        <v>56</v>
      </c>
      <c r="G4" s="84" t="s">
        <v>86</v>
      </c>
      <c r="H4" s="84" t="s">
        <v>87</v>
      </c>
      <c r="I4" s="13" t="s">
        <v>88</v>
      </c>
      <c r="J4" s="13" t="s">
        <v>89</v>
      </c>
      <c r="K4" s="13" t="s">
        <v>90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117.9" customHeight="1" x14ac:dyDescent="0.3">
      <c r="A5" s="27" t="s">
        <v>10</v>
      </c>
      <c r="B5" s="25" t="s">
        <v>29</v>
      </c>
      <c r="C5" s="25" t="s">
        <v>30</v>
      </c>
      <c r="D5" s="26">
        <v>700</v>
      </c>
      <c r="E5" s="250"/>
      <c r="F5" s="59" t="s">
        <v>11</v>
      </c>
      <c r="G5" s="28">
        <v>1200</v>
      </c>
      <c r="H5" s="32">
        <f>G5*D5/1000</f>
        <v>840</v>
      </c>
      <c r="I5" s="241"/>
      <c r="J5" s="241"/>
      <c r="K5" s="33">
        <f>J5*H5</f>
        <v>0</v>
      </c>
    </row>
    <row r="6" spans="1:241" ht="146.25" customHeight="1" x14ac:dyDescent="0.3">
      <c r="A6" s="27" t="s">
        <v>12</v>
      </c>
      <c r="B6" s="160" t="s">
        <v>38</v>
      </c>
      <c r="C6" s="160" t="s">
        <v>39</v>
      </c>
      <c r="D6" s="30">
        <v>400</v>
      </c>
      <c r="E6" s="250"/>
      <c r="F6" s="59" t="s">
        <v>11</v>
      </c>
      <c r="G6" s="28">
        <v>1200</v>
      </c>
      <c r="H6" s="32">
        <f>G6*D6/1000</f>
        <v>480</v>
      </c>
      <c r="I6" s="241"/>
      <c r="J6" s="241"/>
      <c r="K6" s="33">
        <f>J6*H6</f>
        <v>0</v>
      </c>
    </row>
    <row r="7" spans="1:241" s="7" customFormat="1" ht="48" customHeight="1" x14ac:dyDescent="0.3">
      <c r="A7" s="170" t="s">
        <v>83</v>
      </c>
      <c r="B7" s="170"/>
      <c r="C7" s="170"/>
      <c r="D7" s="170"/>
      <c r="E7" s="170"/>
      <c r="F7" s="170"/>
      <c r="G7" s="170"/>
      <c r="H7" s="170"/>
      <c r="I7" s="170"/>
      <c r="J7" s="170"/>
      <c r="K7" s="153">
        <f>SUM(K5+K6)</f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</row>
    <row r="8" spans="1:241" s="7" customFormat="1" ht="69" customHeight="1" x14ac:dyDescent="0.3">
      <c r="A8" s="171" t="s">
        <v>58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</row>
    <row r="9" spans="1:241" ht="15" customHeight="1" x14ac:dyDescent="0.3">
      <c r="A9" s="179" t="s">
        <v>72</v>
      </c>
      <c r="B9" s="179"/>
      <c r="C9" s="179"/>
      <c r="D9" s="179"/>
      <c r="E9" s="42"/>
      <c r="F9" s="67"/>
      <c r="G9" s="165" t="s">
        <v>84</v>
      </c>
      <c r="H9" s="165"/>
      <c r="I9" s="165"/>
      <c r="J9" s="165"/>
      <c r="K9" s="42"/>
    </row>
    <row r="10" spans="1:241" ht="15" customHeight="1" x14ac:dyDescent="0.3">
      <c r="A10" s="175" t="s">
        <v>123</v>
      </c>
      <c r="B10" s="175"/>
      <c r="C10" s="175"/>
      <c r="D10" s="175"/>
      <c r="E10" s="42"/>
      <c r="F10" s="67"/>
      <c r="G10" s="165"/>
      <c r="H10" s="165"/>
      <c r="I10" s="165"/>
      <c r="J10" s="165"/>
      <c r="K10" s="42"/>
    </row>
    <row r="11" spans="1:241" ht="15" customHeight="1" x14ac:dyDescent="0.3">
      <c r="A11" s="175"/>
      <c r="B11" s="175"/>
      <c r="C11" s="175"/>
      <c r="D11" s="175"/>
      <c r="E11" s="42"/>
      <c r="F11" s="67"/>
      <c r="G11" s="165"/>
      <c r="H11" s="165"/>
      <c r="I11" s="165"/>
      <c r="J11" s="165"/>
      <c r="K11" s="42"/>
    </row>
    <row r="12" spans="1:241" ht="15" customHeight="1" x14ac:dyDescent="0.3">
      <c r="A12" s="175"/>
      <c r="B12" s="175"/>
      <c r="C12" s="175"/>
      <c r="D12" s="175"/>
      <c r="E12" s="42"/>
      <c r="F12" s="67"/>
      <c r="G12" s="165"/>
      <c r="H12" s="165"/>
      <c r="I12" s="165"/>
      <c r="J12" s="165"/>
      <c r="K12" s="42"/>
    </row>
    <row r="13" spans="1:241" ht="15" customHeight="1" x14ac:dyDescent="0.3">
      <c r="A13" s="175"/>
      <c r="B13" s="175"/>
      <c r="C13" s="175"/>
      <c r="D13" s="175"/>
      <c r="E13" s="42"/>
      <c r="F13" s="67"/>
      <c r="G13" s="165"/>
      <c r="H13" s="165"/>
      <c r="I13" s="165"/>
      <c r="J13" s="165"/>
      <c r="K13" s="42"/>
    </row>
    <row r="14" spans="1:241" ht="15" customHeight="1" x14ac:dyDescent="0.3">
      <c r="A14" s="175"/>
      <c r="B14" s="175"/>
      <c r="C14" s="175"/>
      <c r="D14" s="175"/>
      <c r="E14" s="42"/>
      <c r="F14" s="67"/>
      <c r="G14" s="165"/>
      <c r="H14" s="165"/>
      <c r="I14" s="165"/>
      <c r="J14" s="165"/>
      <c r="K14" s="42"/>
    </row>
    <row r="15" spans="1:241" ht="15" customHeight="1" x14ac:dyDescent="0.3">
      <c r="A15" s="175"/>
      <c r="B15" s="175"/>
      <c r="C15" s="175"/>
      <c r="D15" s="175"/>
      <c r="E15" s="42"/>
      <c r="F15" s="67"/>
      <c r="G15" s="165"/>
      <c r="H15" s="165"/>
      <c r="I15" s="165"/>
      <c r="J15" s="165"/>
      <c r="K15" s="42"/>
    </row>
    <row r="16" spans="1:241" x14ac:dyDescent="0.3">
      <c r="B16" s="3"/>
      <c r="C16" s="3"/>
      <c r="D16" s="3"/>
      <c r="E16" s="3"/>
      <c r="F16" s="63"/>
    </row>
    <row r="17" spans="2:6" ht="15" customHeight="1" x14ac:dyDescent="0.3">
      <c r="B17" s="3"/>
      <c r="C17" s="3"/>
      <c r="D17" s="3"/>
      <c r="E17" s="3"/>
      <c r="F17" s="63"/>
    </row>
    <row r="18" spans="2:6" ht="15" customHeight="1" x14ac:dyDescent="0.3">
      <c r="B18" s="3"/>
      <c r="C18" s="3"/>
      <c r="D18" s="3"/>
      <c r="E18" s="3"/>
      <c r="F18" s="63"/>
    </row>
    <row r="19" spans="2:6" ht="14.4" customHeight="1" x14ac:dyDescent="0.3">
      <c r="B19" s="1"/>
      <c r="F19" s="63"/>
    </row>
    <row r="20" spans="2:6" ht="14.4" customHeight="1" x14ac:dyDescent="0.3">
      <c r="B20" s="1"/>
      <c r="F20" s="63"/>
    </row>
    <row r="21" spans="2:6" ht="14.4" customHeight="1" x14ac:dyDescent="0.3">
      <c r="B21" s="1"/>
      <c r="F21" s="63"/>
    </row>
  </sheetData>
  <sheetProtection algorithmName="SHA-512" hashValue="177DkmXqvDxzBqLcNc+FhcVgjY+JEX1ZhEIrpQImnD+KzFhe7GcObv8kljgst6tXYfeY2wxKa8YHhsh9nqRQ3w==" saltValue="8R9kwuEP3EmA2blEPIQewg==" spinCount="100000" sheet="1" objects="1" scenarios="1"/>
  <autoFilter ref="A3:F3"/>
  <mergeCells count="7">
    <mergeCell ref="A10:D15"/>
    <mergeCell ref="G9:J15"/>
    <mergeCell ref="A7:J7"/>
    <mergeCell ref="A2:K2"/>
    <mergeCell ref="A1:K1"/>
    <mergeCell ref="A8:K8"/>
    <mergeCell ref="A9:D9"/>
  </mergeCells>
  <pageMargins left="0.511811023622047" right="0.31496062992126012" top="0.55118110236220408" bottom="0.94488188976378007" header="0.35433070866141703" footer="0.55118110236220497"/>
  <pageSetup paperSize="9" scale="61" fitToHeight="0" orientation="landscape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28"/>
  <sheetViews>
    <sheetView view="pageBreakPreview" topLeftCell="A10" zoomScale="60" zoomScaleNormal="50" workbookViewId="0">
      <selection activeCell="I5" sqref="I5:J13"/>
    </sheetView>
  </sheetViews>
  <sheetFormatPr defaultColWidth="8.69921875" defaultRowHeight="14.4" x14ac:dyDescent="0.3"/>
  <cols>
    <col min="1" max="1" width="5" style="1" customWidth="1"/>
    <col min="2" max="2" width="20.59765625" style="2" customWidth="1"/>
    <col min="3" max="3" width="44.5" style="1" customWidth="1"/>
    <col min="4" max="4" width="18.19921875" style="87" customWidth="1"/>
    <col min="5" max="5" width="18.19921875" style="1" customWidth="1"/>
    <col min="6" max="6" width="7.69921875" style="64" customWidth="1"/>
    <col min="7" max="8" width="18.69921875" style="3" customWidth="1"/>
    <col min="9" max="10" width="18.69921875" style="22" customWidth="1"/>
    <col min="11" max="11" width="18.69921875" style="3" customWidth="1"/>
    <col min="12" max="16384" width="8.69921875" style="3"/>
  </cols>
  <sheetData>
    <row r="1" spans="1:241" ht="15" x14ac:dyDescent="0.3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241" ht="67.650000000000006" customHeight="1" x14ac:dyDescent="0.3">
      <c r="A2" s="178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241" ht="89.4" customHeight="1" x14ac:dyDescent="0.3">
      <c r="A3" s="79" t="s">
        <v>0</v>
      </c>
      <c r="B3" s="80" t="s">
        <v>1</v>
      </c>
      <c r="C3" s="79" t="s">
        <v>2</v>
      </c>
      <c r="D3" s="85" t="s">
        <v>3</v>
      </c>
      <c r="E3" s="81" t="s">
        <v>77</v>
      </c>
      <c r="F3" s="82" t="s">
        <v>4</v>
      </c>
      <c r="G3" s="83" t="s">
        <v>78</v>
      </c>
      <c r="H3" s="83" t="s">
        <v>79</v>
      </c>
      <c r="I3" s="13" t="s">
        <v>80</v>
      </c>
      <c r="J3" s="13" t="s">
        <v>81</v>
      </c>
      <c r="K3" s="13" t="s">
        <v>91</v>
      </c>
    </row>
    <row r="4" spans="1:241" s="5" customFormat="1" ht="35.25" customHeight="1" x14ac:dyDescent="0.3">
      <c r="A4" s="79" t="s">
        <v>5</v>
      </c>
      <c r="B4" s="80" t="s">
        <v>6</v>
      </c>
      <c r="C4" s="79" t="s">
        <v>7</v>
      </c>
      <c r="D4" s="85" t="s">
        <v>8</v>
      </c>
      <c r="E4" s="81" t="s">
        <v>9</v>
      </c>
      <c r="F4" s="82" t="s">
        <v>56</v>
      </c>
      <c r="G4" s="84" t="s">
        <v>86</v>
      </c>
      <c r="H4" s="84" t="s">
        <v>87</v>
      </c>
      <c r="I4" s="13" t="s">
        <v>88</v>
      </c>
      <c r="J4" s="13" t="s">
        <v>89</v>
      </c>
      <c r="K4" s="13" t="s">
        <v>90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63" customHeight="1" x14ac:dyDescent="0.3">
      <c r="A5" s="27" t="s">
        <v>10</v>
      </c>
      <c r="B5" s="25" t="s">
        <v>60</v>
      </c>
      <c r="C5" s="25" t="s">
        <v>55</v>
      </c>
      <c r="D5" s="26">
        <v>200</v>
      </c>
      <c r="E5" s="250"/>
      <c r="F5" s="59" t="s">
        <v>11</v>
      </c>
      <c r="G5" s="28">
        <v>700</v>
      </c>
      <c r="H5" s="32">
        <f t="shared" ref="H5:H13" si="0">G5*D5/1000</f>
        <v>140</v>
      </c>
      <c r="I5" s="241"/>
      <c r="J5" s="241"/>
      <c r="K5" s="33">
        <f t="shared" ref="K5:K13" si="1">J5*H5</f>
        <v>0</v>
      </c>
    </row>
    <row r="6" spans="1:241" ht="63" customHeight="1" x14ac:dyDescent="0.3">
      <c r="A6" s="27" t="s">
        <v>12</v>
      </c>
      <c r="B6" s="25" t="s">
        <v>13</v>
      </c>
      <c r="C6" s="25" t="s">
        <v>55</v>
      </c>
      <c r="D6" s="26">
        <v>150</v>
      </c>
      <c r="E6" s="250"/>
      <c r="F6" s="59" t="s">
        <v>11</v>
      </c>
      <c r="G6" s="28">
        <v>700</v>
      </c>
      <c r="H6" s="32">
        <f t="shared" si="0"/>
        <v>105</v>
      </c>
      <c r="I6" s="241"/>
      <c r="J6" s="241"/>
      <c r="K6" s="33">
        <f t="shared" si="1"/>
        <v>0</v>
      </c>
    </row>
    <row r="7" spans="1:241" ht="63" customHeight="1" x14ac:dyDescent="0.3">
      <c r="A7" s="27" t="s">
        <v>14</v>
      </c>
      <c r="B7" s="25" t="s">
        <v>54</v>
      </c>
      <c r="C7" s="25" t="s">
        <v>61</v>
      </c>
      <c r="D7" s="26">
        <v>50</v>
      </c>
      <c r="E7" s="250"/>
      <c r="F7" s="59" t="s">
        <v>11</v>
      </c>
      <c r="G7" s="28">
        <v>5000</v>
      </c>
      <c r="H7" s="32">
        <f t="shared" si="0"/>
        <v>250</v>
      </c>
      <c r="I7" s="247"/>
      <c r="J7" s="247"/>
      <c r="K7" s="33">
        <f t="shared" si="1"/>
        <v>0</v>
      </c>
    </row>
    <row r="8" spans="1:241" ht="63" customHeight="1" x14ac:dyDescent="0.3">
      <c r="A8" s="27" t="s">
        <v>15</v>
      </c>
      <c r="B8" s="25" t="s">
        <v>16</v>
      </c>
      <c r="C8" s="25" t="s">
        <v>17</v>
      </c>
      <c r="D8" s="26">
        <v>50</v>
      </c>
      <c r="E8" s="250"/>
      <c r="F8" s="59" t="s">
        <v>11</v>
      </c>
      <c r="G8" s="28">
        <v>4000</v>
      </c>
      <c r="H8" s="32">
        <f t="shared" si="0"/>
        <v>200</v>
      </c>
      <c r="I8" s="247"/>
      <c r="J8" s="247"/>
      <c r="K8" s="33">
        <f t="shared" si="1"/>
        <v>0</v>
      </c>
    </row>
    <row r="9" spans="1:241" ht="33" customHeight="1" x14ac:dyDescent="0.3">
      <c r="A9" s="27" t="s">
        <v>18</v>
      </c>
      <c r="B9" s="160" t="s">
        <v>19</v>
      </c>
      <c r="C9" s="160" t="s">
        <v>20</v>
      </c>
      <c r="D9" s="26">
        <v>50</v>
      </c>
      <c r="E9" s="250"/>
      <c r="F9" s="59" t="s">
        <v>11</v>
      </c>
      <c r="G9" s="28">
        <v>4000</v>
      </c>
      <c r="H9" s="32">
        <f t="shared" si="0"/>
        <v>200</v>
      </c>
      <c r="I9" s="247"/>
      <c r="J9" s="247"/>
      <c r="K9" s="33">
        <f t="shared" si="1"/>
        <v>0</v>
      </c>
    </row>
    <row r="10" spans="1:241" ht="81" customHeight="1" x14ac:dyDescent="0.3">
      <c r="A10" s="27" t="s">
        <v>21</v>
      </c>
      <c r="B10" s="25" t="s">
        <v>29</v>
      </c>
      <c r="C10" s="25" t="s">
        <v>30</v>
      </c>
      <c r="D10" s="26">
        <v>700</v>
      </c>
      <c r="E10" s="250"/>
      <c r="F10" s="59" t="s">
        <v>11</v>
      </c>
      <c r="G10" s="28">
        <v>1000</v>
      </c>
      <c r="H10" s="32">
        <f t="shared" si="0"/>
        <v>700</v>
      </c>
      <c r="I10" s="247"/>
      <c r="J10" s="247"/>
      <c r="K10" s="33">
        <f t="shared" si="1"/>
        <v>0</v>
      </c>
    </row>
    <row r="11" spans="1:241" ht="81" customHeight="1" x14ac:dyDescent="0.3">
      <c r="A11" s="27" t="s">
        <v>24</v>
      </c>
      <c r="B11" s="160" t="s">
        <v>32</v>
      </c>
      <c r="C11" s="160" t="s">
        <v>33</v>
      </c>
      <c r="D11" s="30">
        <v>1000</v>
      </c>
      <c r="E11" s="250"/>
      <c r="F11" s="59" t="s">
        <v>11</v>
      </c>
      <c r="G11" s="28">
        <v>1000</v>
      </c>
      <c r="H11" s="32">
        <f t="shared" si="0"/>
        <v>1000</v>
      </c>
      <c r="I11" s="247"/>
      <c r="J11" s="247"/>
      <c r="K11" s="33">
        <f t="shared" si="1"/>
        <v>0</v>
      </c>
    </row>
    <row r="12" spans="1:241" ht="81" customHeight="1" x14ac:dyDescent="0.3">
      <c r="A12" s="27" t="s">
        <v>25</v>
      </c>
      <c r="B12" s="25" t="s">
        <v>35</v>
      </c>
      <c r="C12" s="160" t="s">
        <v>36</v>
      </c>
      <c r="D12" s="26">
        <v>400</v>
      </c>
      <c r="E12" s="250"/>
      <c r="F12" s="59" t="s">
        <v>11</v>
      </c>
      <c r="G12" s="28">
        <v>700</v>
      </c>
      <c r="H12" s="32">
        <f t="shared" si="0"/>
        <v>280</v>
      </c>
      <c r="I12" s="247"/>
      <c r="J12" s="247"/>
      <c r="K12" s="33">
        <f t="shared" si="1"/>
        <v>0</v>
      </c>
    </row>
    <row r="13" spans="1:241" ht="93" customHeight="1" x14ac:dyDescent="0.3">
      <c r="A13" s="27" t="s">
        <v>28</v>
      </c>
      <c r="B13" s="160" t="s">
        <v>38</v>
      </c>
      <c r="C13" s="160" t="s">
        <v>39</v>
      </c>
      <c r="D13" s="30">
        <v>400</v>
      </c>
      <c r="E13" s="250"/>
      <c r="F13" s="59" t="s">
        <v>11</v>
      </c>
      <c r="G13" s="28">
        <v>1000</v>
      </c>
      <c r="H13" s="32">
        <f t="shared" si="0"/>
        <v>400</v>
      </c>
      <c r="I13" s="247"/>
      <c r="J13" s="247"/>
      <c r="K13" s="33">
        <f t="shared" si="1"/>
        <v>0</v>
      </c>
    </row>
    <row r="14" spans="1:241" s="7" customFormat="1" ht="48" customHeight="1" x14ac:dyDescent="0.3">
      <c r="A14" s="170" t="s">
        <v>83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53">
        <f>SUM(K5:K13)</f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</row>
    <row r="15" spans="1:241" s="7" customFormat="1" ht="69" customHeight="1" x14ac:dyDescent="0.3">
      <c r="A15" s="171" t="s">
        <v>58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</row>
    <row r="16" spans="1:241" ht="15" customHeight="1" x14ac:dyDescent="0.3">
      <c r="A16" s="179" t="s">
        <v>75</v>
      </c>
      <c r="B16" s="179"/>
      <c r="C16" s="179"/>
      <c r="D16" s="179"/>
      <c r="E16" s="42"/>
      <c r="F16" s="67"/>
      <c r="G16" s="165" t="s">
        <v>84</v>
      </c>
      <c r="H16" s="165"/>
      <c r="I16" s="165"/>
      <c r="J16" s="165"/>
      <c r="K16" s="42"/>
    </row>
    <row r="17" spans="1:11" ht="15" customHeight="1" x14ac:dyDescent="0.3">
      <c r="A17" s="175" t="s">
        <v>119</v>
      </c>
      <c r="B17" s="175"/>
      <c r="C17" s="175"/>
      <c r="D17" s="175"/>
      <c r="E17" s="42"/>
      <c r="F17" s="67"/>
      <c r="G17" s="165"/>
      <c r="H17" s="165"/>
      <c r="I17" s="165"/>
      <c r="J17" s="165"/>
      <c r="K17" s="42"/>
    </row>
    <row r="18" spans="1:11" ht="15" customHeight="1" x14ac:dyDescent="0.3">
      <c r="A18" s="175"/>
      <c r="B18" s="175"/>
      <c r="C18" s="175"/>
      <c r="D18" s="175"/>
      <c r="E18" s="42"/>
      <c r="F18" s="67"/>
      <c r="G18" s="165"/>
      <c r="H18" s="165"/>
      <c r="I18" s="165"/>
      <c r="J18" s="165"/>
      <c r="K18" s="42"/>
    </row>
    <row r="19" spans="1:11" ht="15" customHeight="1" x14ac:dyDescent="0.3">
      <c r="A19" s="175"/>
      <c r="B19" s="175"/>
      <c r="C19" s="175"/>
      <c r="D19" s="175"/>
      <c r="E19" s="42"/>
      <c r="F19" s="67"/>
      <c r="G19" s="165"/>
      <c r="H19" s="165"/>
      <c r="I19" s="165"/>
      <c r="J19" s="165"/>
      <c r="K19" s="42"/>
    </row>
    <row r="20" spans="1:11" ht="15" customHeight="1" x14ac:dyDescent="0.3">
      <c r="A20" s="175"/>
      <c r="B20" s="175"/>
      <c r="C20" s="175"/>
      <c r="D20" s="175"/>
      <c r="E20" s="42"/>
      <c r="F20" s="67"/>
      <c r="G20" s="165"/>
      <c r="H20" s="165"/>
      <c r="I20" s="165"/>
      <c r="J20" s="165"/>
      <c r="K20" s="42"/>
    </row>
    <row r="21" spans="1:11" ht="15" customHeight="1" x14ac:dyDescent="0.3">
      <c r="A21" s="175"/>
      <c r="B21" s="175"/>
      <c r="C21" s="175"/>
      <c r="D21" s="175"/>
      <c r="E21" s="42"/>
      <c r="F21" s="67"/>
      <c r="G21" s="165"/>
      <c r="H21" s="165"/>
      <c r="I21" s="165"/>
      <c r="J21" s="165"/>
      <c r="K21" s="42"/>
    </row>
    <row r="22" spans="1:11" ht="15" customHeight="1" x14ac:dyDescent="0.3">
      <c r="A22" s="175"/>
      <c r="B22" s="175"/>
      <c r="C22" s="175"/>
      <c r="D22" s="175"/>
      <c r="E22" s="42"/>
      <c r="F22" s="67"/>
      <c r="G22" s="165"/>
      <c r="H22" s="165"/>
      <c r="I22" s="165"/>
      <c r="J22" s="165"/>
      <c r="K22" s="42"/>
    </row>
    <row r="23" spans="1:11" x14ac:dyDescent="0.3">
      <c r="B23" s="3"/>
      <c r="C23" s="3"/>
      <c r="D23" s="86"/>
      <c r="E23" s="3"/>
      <c r="F23" s="63"/>
    </row>
    <row r="24" spans="1:11" ht="15" customHeight="1" x14ac:dyDescent="0.3">
      <c r="B24" s="3"/>
      <c r="C24" s="3"/>
      <c r="D24" s="86"/>
      <c r="E24" s="3"/>
      <c r="F24" s="63"/>
    </row>
    <row r="25" spans="1:11" ht="15" customHeight="1" x14ac:dyDescent="0.3">
      <c r="B25" s="3"/>
      <c r="C25" s="3"/>
      <c r="D25" s="86"/>
      <c r="E25" s="3"/>
      <c r="F25" s="63"/>
    </row>
    <row r="26" spans="1:11" ht="14.4" customHeight="1" x14ac:dyDescent="0.3">
      <c r="B26" s="1"/>
      <c r="F26" s="63"/>
    </row>
    <row r="27" spans="1:11" ht="14.4" customHeight="1" x14ac:dyDescent="0.3">
      <c r="B27" s="1"/>
      <c r="F27" s="63"/>
    </row>
    <row r="28" spans="1:11" ht="14.4" customHeight="1" x14ac:dyDescent="0.3">
      <c r="B28" s="1"/>
      <c r="F28" s="63"/>
    </row>
  </sheetData>
  <sheetProtection algorithmName="SHA-512" hashValue="WiFQK9jMxy4VMWb8DQPYbdKnehtZaLDhh3ULIJXwnULnpaUch+43ZT4YI9MW9VtlORYBesn0dHgbfYi9Qq5QhA==" saltValue="shqGtyHfQxR7qzxZ8knlOA==" spinCount="100000" sheet="1" objects="1" scenarios="1"/>
  <autoFilter ref="A3:F13"/>
  <mergeCells count="7">
    <mergeCell ref="A17:D22"/>
    <mergeCell ref="A2:K2"/>
    <mergeCell ref="A1:K1"/>
    <mergeCell ref="G16:J22"/>
    <mergeCell ref="A14:J14"/>
    <mergeCell ref="A15:K15"/>
    <mergeCell ref="A16:D16"/>
  </mergeCells>
  <pageMargins left="0.511811023622047" right="0.31496062992126012" top="0.55118110236220408" bottom="0.94488188976378007" header="0.35433070866141703" footer="0.55118110236220497"/>
  <pageSetup paperSize="9" scale="61" fitToHeight="0" orientation="landscape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28"/>
  <sheetViews>
    <sheetView view="pageBreakPreview" topLeftCell="A4" zoomScale="60" zoomScaleNormal="50" workbookViewId="0">
      <selection activeCell="I5" sqref="I5:J13"/>
    </sheetView>
  </sheetViews>
  <sheetFormatPr defaultColWidth="8.69921875" defaultRowHeight="14.4" x14ac:dyDescent="0.3"/>
  <cols>
    <col min="1" max="1" width="5" style="1" customWidth="1"/>
    <col min="2" max="2" width="20.59765625" style="2" customWidth="1"/>
    <col min="3" max="3" width="44.5" style="1" customWidth="1"/>
    <col min="4" max="5" width="18.19921875" style="1" customWidth="1"/>
    <col min="6" max="6" width="7.69921875" style="64" customWidth="1"/>
    <col min="7" max="8" width="18.69921875" style="3" customWidth="1"/>
    <col min="9" max="11" width="18.69921875" style="22" customWidth="1"/>
    <col min="12" max="16384" width="8.69921875" style="3"/>
  </cols>
  <sheetData>
    <row r="1" spans="1:241" ht="15" x14ac:dyDescent="0.3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241" ht="54" customHeight="1" x14ac:dyDescent="0.3">
      <c r="A2" s="183" t="s">
        <v>97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241" ht="78" x14ac:dyDescent="0.3">
      <c r="A3" s="79" t="s">
        <v>0</v>
      </c>
      <c r="B3" s="80" t="s">
        <v>1</v>
      </c>
      <c r="C3" s="79" t="s">
        <v>2</v>
      </c>
      <c r="D3" s="81" t="s">
        <v>3</v>
      </c>
      <c r="E3" s="81" t="s">
        <v>77</v>
      </c>
      <c r="F3" s="88" t="s">
        <v>4</v>
      </c>
      <c r="G3" s="83" t="s">
        <v>78</v>
      </c>
      <c r="H3" s="83" t="s">
        <v>79</v>
      </c>
      <c r="I3" s="13" t="s">
        <v>80</v>
      </c>
      <c r="J3" s="13" t="s">
        <v>81</v>
      </c>
      <c r="K3" s="13" t="s">
        <v>91</v>
      </c>
    </row>
    <row r="4" spans="1:241" s="5" customFormat="1" ht="15.6" x14ac:dyDescent="0.3">
      <c r="A4" s="79" t="s">
        <v>5</v>
      </c>
      <c r="B4" s="80" t="s">
        <v>6</v>
      </c>
      <c r="C4" s="79" t="s">
        <v>7</v>
      </c>
      <c r="D4" s="81" t="s">
        <v>8</v>
      </c>
      <c r="E4" s="81" t="s">
        <v>9</v>
      </c>
      <c r="F4" s="88" t="s">
        <v>56</v>
      </c>
      <c r="G4" s="84" t="s">
        <v>86</v>
      </c>
      <c r="H4" s="84" t="s">
        <v>87</v>
      </c>
      <c r="I4" s="13" t="s">
        <v>88</v>
      </c>
      <c r="J4" s="13" t="s">
        <v>89</v>
      </c>
      <c r="K4" s="13" t="s">
        <v>90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64.8" customHeight="1" x14ac:dyDescent="0.3">
      <c r="A5" s="27" t="s">
        <v>10</v>
      </c>
      <c r="B5" s="25" t="s">
        <v>60</v>
      </c>
      <c r="C5" s="25" t="s">
        <v>55</v>
      </c>
      <c r="D5" s="26">
        <v>200</v>
      </c>
      <c r="E5" s="239"/>
      <c r="F5" s="59" t="s">
        <v>11</v>
      </c>
      <c r="G5" s="28">
        <v>700</v>
      </c>
      <c r="H5" s="32">
        <f t="shared" ref="H5:H13" si="0">G5*D5/1000</f>
        <v>140</v>
      </c>
      <c r="I5" s="241"/>
      <c r="J5" s="241"/>
      <c r="K5" s="33">
        <f t="shared" ref="K5:K13" si="1">J5*H5</f>
        <v>0</v>
      </c>
    </row>
    <row r="6" spans="1:241" ht="64.8" customHeight="1" x14ac:dyDescent="0.3">
      <c r="A6" s="27" t="s">
        <v>12</v>
      </c>
      <c r="B6" s="25" t="s">
        <v>13</v>
      </c>
      <c r="C6" s="25" t="s">
        <v>55</v>
      </c>
      <c r="D6" s="26">
        <v>150</v>
      </c>
      <c r="E6" s="239"/>
      <c r="F6" s="59" t="s">
        <v>11</v>
      </c>
      <c r="G6" s="28">
        <v>700</v>
      </c>
      <c r="H6" s="32">
        <f t="shared" si="0"/>
        <v>105</v>
      </c>
      <c r="I6" s="241"/>
      <c r="J6" s="241"/>
      <c r="K6" s="33">
        <f t="shared" si="1"/>
        <v>0</v>
      </c>
    </row>
    <row r="7" spans="1:241" ht="64.8" customHeight="1" x14ac:dyDescent="0.3">
      <c r="A7" s="27" t="s">
        <v>14</v>
      </c>
      <c r="B7" s="25" t="s">
        <v>54</v>
      </c>
      <c r="C7" s="25" t="s">
        <v>61</v>
      </c>
      <c r="D7" s="26">
        <v>50</v>
      </c>
      <c r="E7" s="239"/>
      <c r="F7" s="59" t="s">
        <v>11</v>
      </c>
      <c r="G7" s="28">
        <v>5000</v>
      </c>
      <c r="H7" s="32">
        <f t="shared" si="0"/>
        <v>250</v>
      </c>
      <c r="I7" s="247"/>
      <c r="J7" s="247"/>
      <c r="K7" s="33">
        <f t="shared" si="1"/>
        <v>0</v>
      </c>
    </row>
    <row r="8" spans="1:241" ht="66" customHeight="1" x14ac:dyDescent="0.3">
      <c r="A8" s="27" t="s">
        <v>15</v>
      </c>
      <c r="B8" s="25" t="s">
        <v>16</v>
      </c>
      <c r="C8" s="25" t="s">
        <v>17</v>
      </c>
      <c r="D8" s="26">
        <v>50</v>
      </c>
      <c r="E8" s="239"/>
      <c r="F8" s="59" t="s">
        <v>11</v>
      </c>
      <c r="G8" s="28">
        <v>4000</v>
      </c>
      <c r="H8" s="32">
        <f t="shared" si="0"/>
        <v>200</v>
      </c>
      <c r="I8" s="247"/>
      <c r="J8" s="247"/>
      <c r="K8" s="33">
        <f t="shared" si="1"/>
        <v>0</v>
      </c>
    </row>
    <row r="9" spans="1:241" ht="33" customHeight="1" x14ac:dyDescent="0.3">
      <c r="A9" s="27" t="s">
        <v>18</v>
      </c>
      <c r="B9" s="160" t="s">
        <v>19</v>
      </c>
      <c r="C9" s="160" t="s">
        <v>20</v>
      </c>
      <c r="D9" s="26">
        <v>50</v>
      </c>
      <c r="E9" s="239"/>
      <c r="F9" s="59" t="s">
        <v>11</v>
      </c>
      <c r="G9" s="28">
        <v>4000</v>
      </c>
      <c r="H9" s="32">
        <f t="shared" si="0"/>
        <v>200</v>
      </c>
      <c r="I9" s="247"/>
      <c r="J9" s="247"/>
      <c r="K9" s="33">
        <f t="shared" si="1"/>
        <v>0</v>
      </c>
    </row>
    <row r="10" spans="1:241" ht="64.8" customHeight="1" x14ac:dyDescent="0.3">
      <c r="A10" s="27" t="s">
        <v>21</v>
      </c>
      <c r="B10" s="25" t="s">
        <v>29</v>
      </c>
      <c r="C10" s="25" t="s">
        <v>30</v>
      </c>
      <c r="D10" s="26">
        <v>700</v>
      </c>
      <c r="E10" s="239"/>
      <c r="F10" s="59" t="s">
        <v>11</v>
      </c>
      <c r="G10" s="28">
        <v>1000</v>
      </c>
      <c r="H10" s="32">
        <f t="shared" si="0"/>
        <v>700</v>
      </c>
      <c r="I10" s="247"/>
      <c r="J10" s="247"/>
      <c r="K10" s="33">
        <f t="shared" si="1"/>
        <v>0</v>
      </c>
    </row>
    <row r="11" spans="1:241" ht="64.8" customHeight="1" x14ac:dyDescent="0.3">
      <c r="A11" s="27" t="s">
        <v>24</v>
      </c>
      <c r="B11" s="160" t="s">
        <v>32</v>
      </c>
      <c r="C11" s="160" t="s">
        <v>33</v>
      </c>
      <c r="D11" s="30">
        <v>1000</v>
      </c>
      <c r="E11" s="239"/>
      <c r="F11" s="59" t="s">
        <v>11</v>
      </c>
      <c r="G11" s="28">
        <v>1000</v>
      </c>
      <c r="H11" s="32">
        <f t="shared" si="0"/>
        <v>1000</v>
      </c>
      <c r="I11" s="247"/>
      <c r="J11" s="247"/>
      <c r="K11" s="33">
        <f t="shared" si="1"/>
        <v>0</v>
      </c>
    </row>
    <row r="12" spans="1:241" ht="75" x14ac:dyDescent="0.3">
      <c r="A12" s="27" t="s">
        <v>25</v>
      </c>
      <c r="B12" s="25" t="s">
        <v>35</v>
      </c>
      <c r="C12" s="160" t="s">
        <v>36</v>
      </c>
      <c r="D12" s="26">
        <v>400</v>
      </c>
      <c r="E12" s="239"/>
      <c r="F12" s="59" t="s">
        <v>11</v>
      </c>
      <c r="G12" s="28">
        <v>700</v>
      </c>
      <c r="H12" s="32">
        <f t="shared" si="0"/>
        <v>280</v>
      </c>
      <c r="I12" s="247"/>
      <c r="J12" s="247"/>
      <c r="K12" s="33">
        <f t="shared" si="1"/>
        <v>0</v>
      </c>
    </row>
    <row r="13" spans="1:241" ht="96" customHeight="1" x14ac:dyDescent="0.3">
      <c r="A13" s="27" t="s">
        <v>28</v>
      </c>
      <c r="B13" s="160" t="s">
        <v>38</v>
      </c>
      <c r="C13" s="160" t="s">
        <v>39</v>
      </c>
      <c r="D13" s="30">
        <v>400</v>
      </c>
      <c r="E13" s="239"/>
      <c r="F13" s="59" t="s">
        <v>11</v>
      </c>
      <c r="G13" s="28">
        <v>1000</v>
      </c>
      <c r="H13" s="32">
        <f t="shared" si="0"/>
        <v>400</v>
      </c>
      <c r="I13" s="247"/>
      <c r="J13" s="247"/>
      <c r="K13" s="33">
        <f t="shared" si="1"/>
        <v>0</v>
      </c>
    </row>
    <row r="14" spans="1:241" s="7" customFormat="1" ht="39.6" customHeight="1" x14ac:dyDescent="0.3">
      <c r="A14" s="180" t="s">
        <v>151</v>
      </c>
      <c r="B14" s="181"/>
      <c r="C14" s="181"/>
      <c r="D14" s="181"/>
      <c r="E14" s="181"/>
      <c r="F14" s="181"/>
      <c r="G14" s="181"/>
      <c r="H14" s="181"/>
      <c r="I14" s="181"/>
      <c r="J14" s="182"/>
      <c r="K14" s="154">
        <f>SUM(K5:K13)</f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</row>
    <row r="15" spans="1:241" s="7" customFormat="1" ht="44.4" customHeight="1" x14ac:dyDescent="0.3">
      <c r="A15" s="186" t="s">
        <v>58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</row>
    <row r="16" spans="1:241" ht="15.6" x14ac:dyDescent="0.3">
      <c r="A16" s="189" t="s">
        <v>76</v>
      </c>
      <c r="B16" s="189"/>
      <c r="C16" s="189"/>
      <c r="D16" s="190"/>
      <c r="E16" s="42"/>
      <c r="F16" s="67"/>
      <c r="G16" s="165" t="s">
        <v>84</v>
      </c>
      <c r="H16" s="165"/>
      <c r="I16" s="165"/>
      <c r="J16" s="165"/>
      <c r="K16" s="75"/>
    </row>
    <row r="17" spans="1:11" ht="15.6" x14ac:dyDescent="0.3">
      <c r="A17" s="175" t="s">
        <v>119</v>
      </c>
      <c r="B17" s="175"/>
      <c r="C17" s="175"/>
      <c r="D17" s="175"/>
      <c r="E17" s="42"/>
      <c r="F17" s="67"/>
      <c r="G17" s="165"/>
      <c r="H17" s="165"/>
      <c r="I17" s="165"/>
      <c r="J17" s="165"/>
      <c r="K17" s="75"/>
    </row>
    <row r="18" spans="1:11" ht="15.6" x14ac:dyDescent="0.3">
      <c r="A18" s="175"/>
      <c r="B18" s="175"/>
      <c r="C18" s="175"/>
      <c r="D18" s="175"/>
      <c r="E18" s="42"/>
      <c r="F18" s="67"/>
      <c r="G18" s="165"/>
      <c r="H18" s="165"/>
      <c r="I18" s="165"/>
      <c r="J18" s="165"/>
      <c r="K18" s="75"/>
    </row>
    <row r="19" spans="1:11" ht="15.6" x14ac:dyDescent="0.3">
      <c r="A19" s="175"/>
      <c r="B19" s="175"/>
      <c r="C19" s="175"/>
      <c r="D19" s="175"/>
      <c r="E19" s="42"/>
      <c r="F19" s="67"/>
      <c r="G19" s="165"/>
      <c r="H19" s="165"/>
      <c r="I19" s="165"/>
      <c r="J19" s="165"/>
      <c r="K19" s="75"/>
    </row>
    <row r="20" spans="1:11" ht="15.6" x14ac:dyDescent="0.3">
      <c r="A20" s="175"/>
      <c r="B20" s="175"/>
      <c r="C20" s="175"/>
      <c r="D20" s="175"/>
      <c r="E20" s="42"/>
      <c r="F20" s="67"/>
      <c r="G20" s="165"/>
      <c r="H20" s="165"/>
      <c r="I20" s="165"/>
      <c r="J20" s="165"/>
      <c r="K20" s="75"/>
    </row>
    <row r="21" spans="1:11" ht="15.6" x14ac:dyDescent="0.3">
      <c r="A21" s="175"/>
      <c r="B21" s="175"/>
      <c r="C21" s="175"/>
      <c r="D21" s="175"/>
      <c r="E21" s="42"/>
      <c r="F21" s="67"/>
      <c r="G21" s="165"/>
      <c r="H21" s="165"/>
      <c r="I21" s="165"/>
      <c r="J21" s="165"/>
      <c r="K21" s="75"/>
    </row>
    <row r="22" spans="1:11" ht="15.6" x14ac:dyDescent="0.3">
      <c r="A22" s="175"/>
      <c r="B22" s="175"/>
      <c r="C22" s="175"/>
      <c r="D22" s="175"/>
      <c r="E22" s="42"/>
      <c r="F22" s="67"/>
      <c r="G22" s="165"/>
      <c r="H22" s="165"/>
      <c r="I22" s="165"/>
      <c r="J22" s="165"/>
      <c r="K22" s="75"/>
    </row>
    <row r="23" spans="1:11" x14ac:dyDescent="0.3">
      <c r="B23" s="3"/>
      <c r="C23" s="3"/>
      <c r="D23" s="3"/>
      <c r="E23" s="3"/>
      <c r="F23" s="63"/>
    </row>
    <row r="24" spans="1:11" ht="15" customHeight="1" x14ac:dyDescent="0.3">
      <c r="B24" s="3"/>
      <c r="C24" s="3"/>
      <c r="D24" s="3"/>
      <c r="E24" s="3"/>
      <c r="F24" s="63"/>
    </row>
    <row r="25" spans="1:11" ht="15" customHeight="1" x14ac:dyDescent="0.3">
      <c r="B25" s="3"/>
      <c r="C25" s="3"/>
      <c r="D25" s="3"/>
      <c r="E25" s="3"/>
      <c r="F25" s="63"/>
    </row>
    <row r="26" spans="1:11" ht="14.4" customHeight="1" x14ac:dyDescent="0.3">
      <c r="B26" s="1"/>
      <c r="F26" s="63"/>
    </row>
    <row r="27" spans="1:11" ht="14.4" customHeight="1" x14ac:dyDescent="0.3">
      <c r="B27" s="1"/>
      <c r="F27" s="63"/>
    </row>
    <row r="28" spans="1:11" ht="14.4" customHeight="1" x14ac:dyDescent="0.3">
      <c r="B28" s="1"/>
      <c r="F28" s="63"/>
    </row>
  </sheetData>
  <sheetProtection algorithmName="SHA-512" hashValue="62qIuFVNzRljiIp+ne1Yg4njaclWHS2Obbh7teRuyyObrg0VR2S1DEw4UrjMGofU/uNHdU+kmAc6YWB4BLHDtQ==" saltValue="P1XFgvNVy7Et5mt1CLIVSw==" spinCount="100000" sheet="1" objects="1" scenarios="1"/>
  <autoFilter ref="A3:F13"/>
  <mergeCells count="7">
    <mergeCell ref="A17:D22"/>
    <mergeCell ref="A14:J14"/>
    <mergeCell ref="A2:K2"/>
    <mergeCell ref="A1:K1"/>
    <mergeCell ref="G16:J22"/>
    <mergeCell ref="A15:K15"/>
    <mergeCell ref="A16:D16"/>
  </mergeCells>
  <pageMargins left="0.511811023622047" right="0.31496062992126012" top="0.55118110236220408" bottom="0.94488188976378007" header="0.35433070866141703" footer="0.55118110236220497"/>
  <pageSetup paperSize="9" scale="61" fitToHeight="0" orientation="landscape" r:id="rId1"/>
  <headerFooter alignWithMargins="0">
    <oddFooter>&amp;CStrona &amp;P z &amp;N</oddFooter>
  </headerFooter>
  <rowBreaks count="1" manualBreakCount="1">
    <brk id="1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topLeftCell="A7" zoomScale="60" zoomScaleNormal="50" workbookViewId="0">
      <selection activeCell="I5" sqref="I5:J13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8" width="18.69921875" customWidth="1"/>
    <col min="9" max="10" width="18.69921875" style="156" customWidth="1"/>
    <col min="11" max="11" width="18.69921875" customWidth="1"/>
  </cols>
  <sheetData>
    <row r="1" spans="1:11" ht="15" x14ac:dyDescent="0.25">
      <c r="A1" s="253" t="s">
        <v>118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1" ht="71.400000000000006" customHeight="1" x14ac:dyDescent="0.25">
      <c r="A2" s="256" t="s">
        <v>98</v>
      </c>
      <c r="B2" s="257"/>
      <c r="C2" s="257"/>
      <c r="D2" s="257"/>
      <c r="E2" s="257"/>
      <c r="F2" s="257"/>
      <c r="G2" s="257"/>
      <c r="H2" s="257"/>
      <c r="I2" s="257"/>
      <c r="J2" s="257"/>
      <c r="K2" s="258"/>
    </row>
    <row r="3" spans="1:11" ht="78" x14ac:dyDescent="0.25">
      <c r="A3" s="259" t="s">
        <v>0</v>
      </c>
      <c r="B3" s="260" t="s">
        <v>1</v>
      </c>
      <c r="C3" s="259" t="s">
        <v>2</v>
      </c>
      <c r="D3" s="261" t="s">
        <v>3</v>
      </c>
      <c r="E3" s="261" t="s">
        <v>77</v>
      </c>
      <c r="F3" s="262" t="s">
        <v>4</v>
      </c>
      <c r="G3" s="263" t="s">
        <v>78</v>
      </c>
      <c r="H3" s="263" t="s">
        <v>79</v>
      </c>
      <c r="I3" s="264" t="s">
        <v>80</v>
      </c>
      <c r="J3" s="264" t="s">
        <v>81</v>
      </c>
      <c r="K3" s="264" t="s">
        <v>91</v>
      </c>
    </row>
    <row r="4" spans="1:11" ht="15.6" x14ac:dyDescent="0.25">
      <c r="A4" s="259" t="s">
        <v>5</v>
      </c>
      <c r="B4" s="260" t="s">
        <v>6</v>
      </c>
      <c r="C4" s="259" t="s">
        <v>7</v>
      </c>
      <c r="D4" s="261" t="s">
        <v>8</v>
      </c>
      <c r="E4" s="261" t="s">
        <v>9</v>
      </c>
      <c r="F4" s="262" t="s">
        <v>56</v>
      </c>
      <c r="G4" s="265" t="s">
        <v>86</v>
      </c>
      <c r="H4" s="265" t="s">
        <v>87</v>
      </c>
      <c r="I4" s="264" t="s">
        <v>88</v>
      </c>
      <c r="J4" s="264" t="s">
        <v>89</v>
      </c>
      <c r="K4" s="264" t="s">
        <v>90</v>
      </c>
    </row>
    <row r="5" spans="1:11" ht="58.8" customHeight="1" x14ac:dyDescent="0.25">
      <c r="A5" s="266" t="s">
        <v>10</v>
      </c>
      <c r="B5" s="267" t="s">
        <v>13</v>
      </c>
      <c r="C5" s="268" t="s">
        <v>55</v>
      </c>
      <c r="D5" s="269">
        <v>150</v>
      </c>
      <c r="E5" s="239"/>
      <c r="F5" s="270" t="s">
        <v>11</v>
      </c>
      <c r="G5" s="143">
        <v>424</v>
      </c>
      <c r="H5" s="271">
        <f t="shared" ref="H5:H13" si="0">G5*D5/1000</f>
        <v>63.6</v>
      </c>
      <c r="I5" s="241"/>
      <c r="J5" s="241"/>
      <c r="K5" s="272">
        <f t="shared" ref="K5:K13" si="1">J5*H5</f>
        <v>0</v>
      </c>
    </row>
    <row r="6" spans="1:11" ht="49.8" customHeight="1" x14ac:dyDescent="0.25">
      <c r="A6" s="266" t="s">
        <v>12</v>
      </c>
      <c r="B6" s="267" t="s">
        <v>54</v>
      </c>
      <c r="C6" s="268" t="s">
        <v>61</v>
      </c>
      <c r="D6" s="269">
        <v>50</v>
      </c>
      <c r="E6" s="239"/>
      <c r="F6" s="270" t="s">
        <v>11</v>
      </c>
      <c r="G6" s="143">
        <v>17353</v>
      </c>
      <c r="H6" s="271">
        <f t="shared" si="0"/>
        <v>867.65</v>
      </c>
      <c r="I6" s="241"/>
      <c r="J6" s="241"/>
      <c r="K6" s="272">
        <f t="shared" si="1"/>
        <v>0</v>
      </c>
    </row>
    <row r="7" spans="1:11" ht="36" customHeight="1" x14ac:dyDescent="0.25">
      <c r="A7" s="266" t="s">
        <v>14</v>
      </c>
      <c r="B7" s="273" t="s">
        <v>19</v>
      </c>
      <c r="C7" s="274" t="s">
        <v>20</v>
      </c>
      <c r="D7" s="269">
        <v>50</v>
      </c>
      <c r="E7" s="239"/>
      <c r="F7" s="270" t="s">
        <v>11</v>
      </c>
      <c r="G7" s="143">
        <v>3523</v>
      </c>
      <c r="H7" s="271">
        <f t="shared" si="0"/>
        <v>176.15</v>
      </c>
      <c r="I7" s="247"/>
      <c r="J7" s="247"/>
      <c r="K7" s="272">
        <f t="shared" si="1"/>
        <v>0</v>
      </c>
    </row>
    <row r="8" spans="1:11" ht="49.8" customHeight="1" x14ac:dyDescent="0.25">
      <c r="A8" s="266" t="s">
        <v>15</v>
      </c>
      <c r="B8" s="273" t="s">
        <v>26</v>
      </c>
      <c r="C8" s="274" t="s">
        <v>27</v>
      </c>
      <c r="D8" s="275">
        <v>300</v>
      </c>
      <c r="E8" s="239"/>
      <c r="F8" s="270" t="s">
        <v>11</v>
      </c>
      <c r="G8" s="143">
        <v>700</v>
      </c>
      <c r="H8" s="271">
        <f t="shared" si="0"/>
        <v>210</v>
      </c>
      <c r="I8" s="247"/>
      <c r="J8" s="247"/>
      <c r="K8" s="272">
        <f t="shared" si="1"/>
        <v>0</v>
      </c>
    </row>
    <row r="9" spans="1:11" ht="64.8" customHeight="1" x14ac:dyDescent="0.25">
      <c r="A9" s="266" t="s">
        <v>18</v>
      </c>
      <c r="B9" s="267" t="s">
        <v>29</v>
      </c>
      <c r="C9" s="268" t="s">
        <v>30</v>
      </c>
      <c r="D9" s="269">
        <v>600</v>
      </c>
      <c r="E9" s="239"/>
      <c r="F9" s="270" t="s">
        <v>11</v>
      </c>
      <c r="G9" s="143">
        <v>3640</v>
      </c>
      <c r="H9" s="271">
        <f t="shared" si="0"/>
        <v>2184</v>
      </c>
      <c r="I9" s="247"/>
      <c r="J9" s="247"/>
      <c r="K9" s="272">
        <f t="shared" si="1"/>
        <v>0</v>
      </c>
    </row>
    <row r="10" spans="1:11" ht="87" customHeight="1" x14ac:dyDescent="0.25">
      <c r="A10" s="266" t="s">
        <v>21</v>
      </c>
      <c r="B10" s="276" t="s">
        <v>35</v>
      </c>
      <c r="C10" s="274" t="s">
        <v>36</v>
      </c>
      <c r="D10" s="269">
        <v>500</v>
      </c>
      <c r="E10" s="239"/>
      <c r="F10" s="270" t="s">
        <v>11</v>
      </c>
      <c r="G10" s="143">
        <v>1352</v>
      </c>
      <c r="H10" s="271">
        <f t="shared" si="0"/>
        <v>676</v>
      </c>
      <c r="I10" s="247"/>
      <c r="J10" s="247"/>
      <c r="K10" s="272">
        <f t="shared" si="1"/>
        <v>0</v>
      </c>
    </row>
    <row r="11" spans="1:11" ht="103.2" customHeight="1" x14ac:dyDescent="0.25">
      <c r="A11" s="266" t="s">
        <v>24</v>
      </c>
      <c r="B11" s="273" t="s">
        <v>38</v>
      </c>
      <c r="C11" s="274" t="s">
        <v>39</v>
      </c>
      <c r="D11" s="275">
        <v>500</v>
      </c>
      <c r="E11" s="239"/>
      <c r="F11" s="270" t="s">
        <v>11</v>
      </c>
      <c r="G11" s="143">
        <v>2704</v>
      </c>
      <c r="H11" s="271">
        <f t="shared" si="0"/>
        <v>1352</v>
      </c>
      <c r="I11" s="247"/>
      <c r="J11" s="247"/>
      <c r="K11" s="272">
        <f t="shared" si="1"/>
        <v>0</v>
      </c>
    </row>
    <row r="12" spans="1:11" ht="67.8" customHeight="1" x14ac:dyDescent="0.25">
      <c r="A12" s="266" t="s">
        <v>25</v>
      </c>
      <c r="B12" s="276" t="s">
        <v>44</v>
      </c>
      <c r="C12" s="268" t="s">
        <v>45</v>
      </c>
      <c r="D12" s="269">
        <v>400</v>
      </c>
      <c r="E12" s="239"/>
      <c r="F12" s="270" t="s">
        <v>11</v>
      </c>
      <c r="G12" s="143">
        <v>745</v>
      </c>
      <c r="H12" s="271">
        <f t="shared" si="0"/>
        <v>298</v>
      </c>
      <c r="I12" s="247"/>
      <c r="J12" s="247"/>
      <c r="K12" s="272">
        <f t="shared" si="1"/>
        <v>0</v>
      </c>
    </row>
    <row r="13" spans="1:11" ht="54" customHeight="1" x14ac:dyDescent="0.25">
      <c r="A13" s="266" t="s">
        <v>28</v>
      </c>
      <c r="B13" s="267" t="s">
        <v>52</v>
      </c>
      <c r="C13" s="268" t="s">
        <v>53</v>
      </c>
      <c r="D13" s="269">
        <v>500</v>
      </c>
      <c r="E13" s="239"/>
      <c r="F13" s="270" t="s">
        <v>11</v>
      </c>
      <c r="G13" s="143">
        <v>2351</v>
      </c>
      <c r="H13" s="271">
        <f t="shared" si="0"/>
        <v>1175.5</v>
      </c>
      <c r="I13" s="247"/>
      <c r="J13" s="247"/>
      <c r="K13" s="272">
        <f t="shared" si="1"/>
        <v>0</v>
      </c>
    </row>
    <row r="14" spans="1:11" ht="35.4" customHeight="1" x14ac:dyDescent="0.25">
      <c r="A14" s="277" t="s">
        <v>151</v>
      </c>
      <c r="B14" s="278"/>
      <c r="C14" s="278"/>
      <c r="D14" s="278"/>
      <c r="E14" s="278"/>
      <c r="F14" s="278"/>
      <c r="G14" s="278"/>
      <c r="H14" s="278"/>
      <c r="I14" s="278"/>
      <c r="J14" s="279"/>
      <c r="K14" s="280">
        <f>SUM(K5:K13)</f>
        <v>0</v>
      </c>
    </row>
    <row r="15" spans="1:11" ht="52.2" customHeight="1" x14ac:dyDescent="0.25">
      <c r="A15" s="281" t="s">
        <v>58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3"/>
    </row>
    <row r="16" spans="1:11" ht="15.6" x14ac:dyDescent="0.25">
      <c r="A16" s="284" t="s">
        <v>99</v>
      </c>
      <c r="B16" s="284"/>
      <c r="C16" s="284"/>
      <c r="D16" s="285"/>
      <c r="E16" s="286"/>
      <c r="F16" s="287"/>
      <c r="G16" s="165" t="s">
        <v>84</v>
      </c>
      <c r="H16" s="165"/>
      <c r="I16" s="165"/>
      <c r="J16" s="165"/>
      <c r="K16" s="286"/>
    </row>
    <row r="17" spans="1:11" ht="15" x14ac:dyDescent="0.25">
      <c r="A17" s="288" t="s">
        <v>124</v>
      </c>
      <c r="B17" s="288"/>
      <c r="C17" s="288"/>
      <c r="D17" s="288"/>
      <c r="E17" s="286"/>
      <c r="F17" s="287"/>
      <c r="G17" s="165"/>
      <c r="H17" s="165"/>
      <c r="I17" s="165"/>
      <c r="J17" s="165"/>
      <c r="K17" s="286"/>
    </row>
    <row r="18" spans="1:11" ht="15" x14ac:dyDescent="0.25">
      <c r="A18" s="288"/>
      <c r="B18" s="288"/>
      <c r="C18" s="288"/>
      <c r="D18" s="288"/>
      <c r="E18" s="286"/>
      <c r="F18" s="287"/>
      <c r="G18" s="165"/>
      <c r="H18" s="165"/>
      <c r="I18" s="165"/>
      <c r="J18" s="165"/>
      <c r="K18" s="286"/>
    </row>
    <row r="19" spans="1:11" ht="15" x14ac:dyDescent="0.25">
      <c r="A19" s="288"/>
      <c r="B19" s="288"/>
      <c r="C19" s="288"/>
      <c r="D19" s="288"/>
      <c r="E19" s="286"/>
      <c r="F19" s="287"/>
      <c r="G19" s="165"/>
      <c r="H19" s="165"/>
      <c r="I19" s="165"/>
      <c r="J19" s="165"/>
      <c r="K19" s="286"/>
    </row>
    <row r="20" spans="1:11" ht="15" x14ac:dyDescent="0.25">
      <c r="A20" s="288"/>
      <c r="B20" s="288"/>
      <c r="C20" s="288"/>
      <c r="D20" s="288"/>
      <c r="E20" s="286"/>
      <c r="F20" s="287"/>
      <c r="G20" s="165"/>
      <c r="H20" s="165"/>
      <c r="I20" s="165"/>
      <c r="J20" s="165"/>
      <c r="K20" s="286"/>
    </row>
    <row r="21" spans="1:11" ht="15" x14ac:dyDescent="0.25">
      <c r="A21" s="288"/>
      <c r="B21" s="288"/>
      <c r="C21" s="288"/>
      <c r="D21" s="288"/>
      <c r="E21" s="286"/>
      <c r="F21" s="287"/>
      <c r="G21" s="165"/>
      <c r="H21" s="165"/>
      <c r="I21" s="165"/>
      <c r="J21" s="165"/>
      <c r="K21" s="286"/>
    </row>
    <row r="22" spans="1:11" ht="15" x14ac:dyDescent="0.25">
      <c r="A22" s="288"/>
      <c r="B22" s="288"/>
      <c r="C22" s="288"/>
      <c r="D22" s="288"/>
      <c r="E22" s="286"/>
      <c r="F22" s="287"/>
      <c r="G22" s="165"/>
      <c r="H22" s="165"/>
      <c r="I22" s="165"/>
      <c r="J22" s="165"/>
      <c r="K22" s="286"/>
    </row>
  </sheetData>
  <sheetProtection algorithmName="SHA-512" hashValue="7SkzwfvQFcX91/7NImZG/kI6ssQgPkEN6QivngvFXllBRIECado2/JEDThp/VSwV7m6uuBKO7IbKknWqXz994g==" saltValue="9cdy5OKsJuSf0Rd5WBvO4A==" spinCount="100000" sheet="1" objects="1" scenarios="1"/>
  <mergeCells count="7">
    <mergeCell ref="A1:K1"/>
    <mergeCell ref="A2:K2"/>
    <mergeCell ref="A14:J14"/>
    <mergeCell ref="A15:K15"/>
    <mergeCell ref="A16:D16"/>
    <mergeCell ref="G16:J22"/>
    <mergeCell ref="A17:D22"/>
  </mergeCells>
  <pageMargins left="0.7" right="0.7" top="0.75" bottom="0.75" header="0.3" footer="0.3"/>
  <pageSetup paperSize="9" scale="58" fitToHeight="0" orientation="landscape" r:id="rId1"/>
  <rowBreaks count="1" manualBreakCount="1">
    <brk id="1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topLeftCell="A10" zoomScale="60" zoomScaleNormal="50" workbookViewId="0">
      <selection activeCell="I5" sqref="I5:J14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8" width="18.69921875" customWidth="1"/>
    <col min="9" max="10" width="18.69921875" style="156" customWidth="1"/>
    <col min="11" max="11" width="18.69921875" customWidth="1"/>
  </cols>
  <sheetData>
    <row r="1" spans="1:11" ht="15" x14ac:dyDescent="0.2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61.8" customHeight="1" x14ac:dyDescent="0.25">
      <c r="A2" s="178" t="s">
        <v>101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78" x14ac:dyDescent="0.25">
      <c r="A3" s="68" t="s">
        <v>0</v>
      </c>
      <c r="B3" s="69" t="s">
        <v>1</v>
      </c>
      <c r="C3" s="68" t="s">
        <v>2</v>
      </c>
      <c r="D3" s="70" t="s">
        <v>3</v>
      </c>
      <c r="E3" s="71" t="s">
        <v>77</v>
      </c>
      <c r="F3" s="72" t="s">
        <v>4</v>
      </c>
      <c r="G3" s="73" t="s">
        <v>78</v>
      </c>
      <c r="H3" s="73" t="s">
        <v>79</v>
      </c>
      <c r="I3" s="74" t="s">
        <v>80</v>
      </c>
      <c r="J3" s="74" t="s">
        <v>81</v>
      </c>
      <c r="K3" s="74" t="s">
        <v>91</v>
      </c>
    </row>
    <row r="4" spans="1:11" ht="15.6" x14ac:dyDescent="0.25">
      <c r="A4" s="14" t="s">
        <v>5</v>
      </c>
      <c r="B4" s="15" t="s">
        <v>6</v>
      </c>
      <c r="C4" s="14" t="s">
        <v>7</v>
      </c>
      <c r="D4" s="16" t="s">
        <v>8</v>
      </c>
      <c r="E4" s="53" t="s">
        <v>9</v>
      </c>
      <c r="F4" s="66" t="s">
        <v>56</v>
      </c>
      <c r="G4" s="49" t="s">
        <v>86</v>
      </c>
      <c r="H4" s="20" t="s">
        <v>87</v>
      </c>
      <c r="I4" s="18" t="s">
        <v>88</v>
      </c>
      <c r="J4" s="18" t="s">
        <v>89</v>
      </c>
      <c r="K4" s="18" t="s">
        <v>90</v>
      </c>
    </row>
    <row r="5" spans="1:11" ht="60" x14ac:dyDescent="0.25">
      <c r="A5" s="23" t="s">
        <v>10</v>
      </c>
      <c r="B5" s="24" t="s">
        <v>13</v>
      </c>
      <c r="C5" s="25" t="s">
        <v>55</v>
      </c>
      <c r="D5" s="26">
        <v>160</v>
      </c>
      <c r="E5" s="239"/>
      <c r="F5" s="59" t="s">
        <v>11</v>
      </c>
      <c r="G5" s="28">
        <v>400</v>
      </c>
      <c r="H5" s="32">
        <f t="shared" ref="H5:H14" si="0">G5*D5/1000</f>
        <v>64</v>
      </c>
      <c r="I5" s="241"/>
      <c r="J5" s="241"/>
      <c r="K5" s="33">
        <f t="shared" ref="K5:K14" si="1">J5*H5</f>
        <v>0</v>
      </c>
    </row>
    <row r="6" spans="1:11" ht="49.2" customHeight="1" x14ac:dyDescent="0.25">
      <c r="A6" s="23" t="s">
        <v>12</v>
      </c>
      <c r="B6" s="24" t="s">
        <v>54</v>
      </c>
      <c r="C6" s="25" t="s">
        <v>61</v>
      </c>
      <c r="D6" s="26">
        <v>50</v>
      </c>
      <c r="E6" s="239"/>
      <c r="F6" s="59" t="s">
        <v>11</v>
      </c>
      <c r="G6" s="28">
        <v>4000</v>
      </c>
      <c r="H6" s="32">
        <f t="shared" si="0"/>
        <v>200</v>
      </c>
      <c r="I6" s="241"/>
      <c r="J6" s="241"/>
      <c r="K6" s="33">
        <f t="shared" si="1"/>
        <v>0</v>
      </c>
    </row>
    <row r="7" spans="1:11" ht="64.2" customHeight="1" x14ac:dyDescent="0.25">
      <c r="A7" s="23" t="s">
        <v>14</v>
      </c>
      <c r="B7" s="24" t="s">
        <v>16</v>
      </c>
      <c r="C7" s="25" t="s">
        <v>17</v>
      </c>
      <c r="D7" s="26">
        <v>50</v>
      </c>
      <c r="E7" s="239"/>
      <c r="F7" s="59" t="s">
        <v>11</v>
      </c>
      <c r="G7" s="28">
        <v>4000</v>
      </c>
      <c r="H7" s="32">
        <f t="shared" si="0"/>
        <v>200</v>
      </c>
      <c r="I7" s="241"/>
      <c r="J7" s="241"/>
      <c r="K7" s="33">
        <f t="shared" si="1"/>
        <v>0</v>
      </c>
    </row>
    <row r="8" spans="1:11" ht="33" customHeight="1" x14ac:dyDescent="0.25">
      <c r="A8" s="23" t="s">
        <v>15</v>
      </c>
      <c r="B8" s="29" t="s">
        <v>19</v>
      </c>
      <c r="C8" s="160" t="s">
        <v>20</v>
      </c>
      <c r="D8" s="26">
        <v>50</v>
      </c>
      <c r="E8" s="249"/>
      <c r="F8" s="60" t="s">
        <v>11</v>
      </c>
      <c r="G8" s="28">
        <v>2000</v>
      </c>
      <c r="H8" s="32">
        <f t="shared" si="0"/>
        <v>100</v>
      </c>
      <c r="I8" s="241"/>
      <c r="J8" s="241"/>
      <c r="K8" s="33">
        <f t="shared" si="1"/>
        <v>0</v>
      </c>
    </row>
    <row r="9" spans="1:11" ht="55.8" customHeight="1" x14ac:dyDescent="0.25">
      <c r="A9" s="23" t="s">
        <v>18</v>
      </c>
      <c r="B9" s="29" t="s">
        <v>26</v>
      </c>
      <c r="C9" s="160" t="s">
        <v>27</v>
      </c>
      <c r="D9" s="30">
        <v>300</v>
      </c>
      <c r="E9" s="239"/>
      <c r="F9" s="59" t="s">
        <v>11</v>
      </c>
      <c r="G9" s="28">
        <v>3000</v>
      </c>
      <c r="H9" s="32">
        <f t="shared" si="0"/>
        <v>900</v>
      </c>
      <c r="I9" s="241"/>
      <c r="J9" s="241"/>
      <c r="K9" s="33">
        <f t="shared" si="1"/>
        <v>0</v>
      </c>
    </row>
    <row r="10" spans="1:11" ht="67.2" customHeight="1" x14ac:dyDescent="0.25">
      <c r="A10" s="23" t="s">
        <v>21</v>
      </c>
      <c r="B10" s="24" t="s">
        <v>29</v>
      </c>
      <c r="C10" s="25" t="s">
        <v>30</v>
      </c>
      <c r="D10" s="26">
        <v>600</v>
      </c>
      <c r="E10" s="239"/>
      <c r="F10" s="59" t="s">
        <v>11</v>
      </c>
      <c r="G10" s="28">
        <v>1000</v>
      </c>
      <c r="H10" s="32">
        <f t="shared" si="0"/>
        <v>600</v>
      </c>
      <c r="I10" s="241"/>
      <c r="J10" s="241"/>
      <c r="K10" s="33">
        <f t="shared" si="1"/>
        <v>0</v>
      </c>
    </row>
    <row r="11" spans="1:11" ht="82.2" customHeight="1" x14ac:dyDescent="0.25">
      <c r="A11" s="23" t="s">
        <v>24</v>
      </c>
      <c r="B11" s="31" t="s">
        <v>35</v>
      </c>
      <c r="C11" s="160" t="s">
        <v>36</v>
      </c>
      <c r="D11" s="26">
        <v>500</v>
      </c>
      <c r="E11" s="239"/>
      <c r="F11" s="59" t="s">
        <v>11</v>
      </c>
      <c r="G11" s="28">
        <v>2000</v>
      </c>
      <c r="H11" s="32">
        <f t="shared" si="0"/>
        <v>1000</v>
      </c>
      <c r="I11" s="242"/>
      <c r="J11" s="242"/>
      <c r="K11" s="33">
        <f t="shared" si="1"/>
        <v>0</v>
      </c>
    </row>
    <row r="12" spans="1:11" ht="97.2" customHeight="1" x14ac:dyDescent="0.25">
      <c r="A12" s="23" t="s">
        <v>25</v>
      </c>
      <c r="B12" s="29" t="s">
        <v>38</v>
      </c>
      <c r="C12" s="160" t="s">
        <v>39</v>
      </c>
      <c r="D12" s="30">
        <v>500</v>
      </c>
      <c r="E12" s="239"/>
      <c r="F12" s="59" t="s">
        <v>11</v>
      </c>
      <c r="G12" s="28">
        <v>1000</v>
      </c>
      <c r="H12" s="32">
        <f t="shared" si="0"/>
        <v>500</v>
      </c>
      <c r="I12" s="241"/>
      <c r="J12" s="241"/>
      <c r="K12" s="33">
        <f t="shared" si="1"/>
        <v>0</v>
      </c>
    </row>
    <row r="13" spans="1:11" ht="70.8" customHeight="1" x14ac:dyDescent="0.25">
      <c r="A13" s="23" t="s">
        <v>28</v>
      </c>
      <c r="B13" s="31" t="s">
        <v>44</v>
      </c>
      <c r="C13" s="25" t="s">
        <v>45</v>
      </c>
      <c r="D13" s="26">
        <v>400</v>
      </c>
      <c r="E13" s="239"/>
      <c r="F13" s="59" t="s">
        <v>11</v>
      </c>
      <c r="G13" s="28">
        <v>300</v>
      </c>
      <c r="H13" s="32">
        <f t="shared" si="0"/>
        <v>120</v>
      </c>
      <c r="I13" s="241"/>
      <c r="J13" s="241"/>
      <c r="K13" s="33">
        <f t="shared" si="1"/>
        <v>0</v>
      </c>
    </row>
    <row r="14" spans="1:11" ht="51" customHeight="1" x14ac:dyDescent="0.25">
      <c r="A14" s="23" t="s">
        <v>31</v>
      </c>
      <c r="B14" s="24" t="s">
        <v>52</v>
      </c>
      <c r="C14" s="25" t="s">
        <v>53</v>
      </c>
      <c r="D14" s="26">
        <v>500</v>
      </c>
      <c r="E14" s="239"/>
      <c r="F14" s="59" t="s">
        <v>11</v>
      </c>
      <c r="G14" s="28">
        <v>600</v>
      </c>
      <c r="H14" s="32">
        <f t="shared" si="0"/>
        <v>300</v>
      </c>
      <c r="I14" s="241"/>
      <c r="J14" s="241"/>
      <c r="K14" s="33">
        <f t="shared" si="1"/>
        <v>0</v>
      </c>
    </row>
    <row r="15" spans="1:11" ht="38.4" customHeight="1" x14ac:dyDescent="0.25">
      <c r="A15" s="170" t="s">
        <v>83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53">
        <f>SUM(K5:K14)</f>
        <v>0</v>
      </c>
    </row>
    <row r="16" spans="1:11" ht="52.2" customHeight="1" x14ac:dyDescent="0.25">
      <c r="A16" s="171" t="s">
        <v>58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</row>
    <row r="17" spans="1:11" ht="15.6" x14ac:dyDescent="0.25">
      <c r="A17" s="172" t="s">
        <v>100</v>
      </c>
      <c r="B17" s="172"/>
      <c r="C17" s="172"/>
      <c r="D17" s="173"/>
      <c r="E17" s="46"/>
      <c r="F17" s="62"/>
      <c r="G17" s="165" t="s">
        <v>84</v>
      </c>
      <c r="H17" s="165"/>
      <c r="I17" s="165"/>
      <c r="J17" s="165"/>
      <c r="K17" s="46"/>
    </row>
    <row r="18" spans="1:11" ht="15" x14ac:dyDescent="0.25">
      <c r="A18" s="176" t="s">
        <v>125</v>
      </c>
      <c r="B18" s="176"/>
      <c r="C18" s="176"/>
      <c r="D18" s="176"/>
      <c r="E18" s="46"/>
      <c r="F18" s="62"/>
      <c r="G18" s="165"/>
      <c r="H18" s="165"/>
      <c r="I18" s="165"/>
      <c r="J18" s="165"/>
      <c r="K18" s="46"/>
    </row>
    <row r="19" spans="1:11" ht="15" x14ac:dyDescent="0.25">
      <c r="A19" s="176"/>
      <c r="B19" s="176"/>
      <c r="C19" s="176"/>
      <c r="D19" s="176"/>
      <c r="E19" s="46"/>
      <c r="F19" s="62"/>
      <c r="G19" s="165"/>
      <c r="H19" s="165"/>
      <c r="I19" s="165"/>
      <c r="J19" s="165"/>
      <c r="K19" s="46"/>
    </row>
    <row r="20" spans="1:11" ht="15" x14ac:dyDescent="0.25">
      <c r="A20" s="176"/>
      <c r="B20" s="176"/>
      <c r="C20" s="176"/>
      <c r="D20" s="176"/>
      <c r="E20" s="46"/>
      <c r="F20" s="62"/>
      <c r="G20" s="165"/>
      <c r="H20" s="165"/>
      <c r="I20" s="165"/>
      <c r="J20" s="165"/>
      <c r="K20" s="46"/>
    </row>
    <row r="21" spans="1:11" ht="15" x14ac:dyDescent="0.25">
      <c r="A21" s="176"/>
      <c r="B21" s="176"/>
      <c r="C21" s="176"/>
      <c r="D21" s="176"/>
      <c r="E21" s="46"/>
      <c r="F21" s="62"/>
      <c r="G21" s="165"/>
      <c r="H21" s="165"/>
      <c r="I21" s="165"/>
      <c r="J21" s="165"/>
      <c r="K21" s="46"/>
    </row>
    <row r="22" spans="1:11" ht="15" x14ac:dyDescent="0.25">
      <c r="A22" s="176"/>
      <c r="B22" s="176"/>
      <c r="C22" s="176"/>
      <c r="D22" s="176"/>
      <c r="E22" s="46"/>
      <c r="F22" s="62"/>
      <c r="G22" s="165"/>
      <c r="H22" s="165"/>
      <c r="I22" s="165"/>
      <c r="J22" s="165"/>
      <c r="K22" s="46"/>
    </row>
    <row r="23" spans="1:11" ht="15" x14ac:dyDescent="0.25">
      <c r="A23" s="176"/>
      <c r="B23" s="176"/>
      <c r="C23" s="176"/>
      <c r="D23" s="176"/>
      <c r="E23" s="46"/>
      <c r="F23" s="62"/>
      <c r="G23" s="165"/>
      <c r="H23" s="165"/>
      <c r="I23" s="165"/>
      <c r="J23" s="165"/>
      <c r="K23" s="46"/>
    </row>
    <row r="24" spans="1:11" ht="14.4" x14ac:dyDescent="0.3">
      <c r="A24" s="1"/>
      <c r="B24" s="3"/>
      <c r="C24" s="3"/>
      <c r="D24" s="3"/>
      <c r="E24" s="3"/>
      <c r="F24" s="63"/>
      <c r="G24" s="3"/>
      <c r="H24" s="3"/>
      <c r="I24" s="22"/>
      <c r="J24" s="22"/>
      <c r="K24" s="3"/>
    </row>
  </sheetData>
  <sheetProtection algorithmName="SHA-512" hashValue="17yu4q/OQYo+NYex9l8r3UHD98uHurJ1Lkm1AeZLb3AcMxHaV5MxHcnqezXVvPiOhQ0EKhPU5hUK3QCVumuo+g==" saltValue="uoLUDNOdpnyzQD+kKrNQsg==" spinCount="100000" sheet="1" objects="1" scenarios="1"/>
  <mergeCells count="7">
    <mergeCell ref="A16:K16"/>
    <mergeCell ref="A17:D17"/>
    <mergeCell ref="G17:J23"/>
    <mergeCell ref="A18:D23"/>
    <mergeCell ref="A1:K1"/>
    <mergeCell ref="A2:K2"/>
    <mergeCell ref="A15:J15"/>
  </mergeCells>
  <pageMargins left="0.7" right="0.7" top="0.75" bottom="0.75" header="0.3" footer="0.3"/>
  <pageSetup paperSize="9" scale="58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12</vt:i4>
      </vt:variant>
    </vt:vector>
  </HeadingPairs>
  <TitlesOfParts>
    <vt:vector size="31" baseType="lpstr">
      <vt:lpstr>BW Plus Hotel Rzeszów</vt:lpstr>
      <vt:lpstr>Halo Toruń</vt:lpstr>
      <vt:lpstr>Huzar</vt:lpstr>
      <vt:lpstr>Ikar</vt:lpstr>
      <vt:lpstr>Kapitan</vt:lpstr>
      <vt:lpstr>Reymont</vt:lpstr>
      <vt:lpstr>Wieniawa</vt:lpstr>
      <vt:lpstr>Geovita Dąbki</vt:lpstr>
      <vt:lpstr>Geovita Dźwiżyno</vt:lpstr>
      <vt:lpstr>Geovita Jadwisin</vt:lpstr>
      <vt:lpstr>Geovita Lądek-Zdrój</vt:lpstr>
      <vt:lpstr>Perła Bieszczadów</vt:lpstr>
      <vt:lpstr>Hampton by Hilton Gdańsk Airpor</vt:lpstr>
      <vt:lpstr>Hampton by Hilton Warsaw Airpor</vt:lpstr>
      <vt:lpstr>Holtur</vt:lpstr>
      <vt:lpstr>Halo Szczyrk</vt:lpstr>
      <vt:lpstr>Golden Tulip Gdańsk</vt:lpstr>
      <vt:lpstr>Golden Tulip Miedzyzdroje</vt:lpstr>
      <vt:lpstr>Courtyard by Marriott Warszawa </vt:lpstr>
      <vt:lpstr>'BW Plus Hotel Rzeszów'!Obszar_wydruku</vt:lpstr>
      <vt:lpstr>'Geovita Jadwisin'!Obszar_wydruku</vt:lpstr>
      <vt:lpstr>'Golden Tulip Gdańsk'!Obszar_wydruku</vt:lpstr>
      <vt:lpstr>'Golden Tulip Miedzyzdroje'!Obszar_wydruku</vt:lpstr>
      <vt:lpstr>'Halo Toruń'!Obszar_wydruku</vt:lpstr>
      <vt:lpstr>'Hampton by Hilton Warsaw Airpor'!Obszar_wydruku</vt:lpstr>
      <vt:lpstr>Holtur!Obszar_wydruku</vt:lpstr>
      <vt:lpstr>Huzar!Obszar_wydruku</vt:lpstr>
      <vt:lpstr>Ikar!Obszar_wydruku</vt:lpstr>
      <vt:lpstr>Kapitan!Obszar_wydruku</vt:lpstr>
      <vt:lpstr>Reymont!Obszar_wydruku</vt:lpstr>
      <vt:lpstr>Wieniawa!Obszar_wydruku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Janus</dc:creator>
  <cp:lastModifiedBy>Natalia</cp:lastModifiedBy>
  <cp:revision>1</cp:revision>
  <cp:lastPrinted>2023-11-15T07:01:31Z</cp:lastPrinted>
  <dcterms:created xsi:type="dcterms:W3CDTF">2013-10-04T11:03:59Z</dcterms:created>
  <dcterms:modified xsi:type="dcterms:W3CDTF">2023-11-15T08:11:42Z</dcterms:modified>
</cp:coreProperties>
</file>