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...-2023 PIECZYWO\2. DOKUMENTACJA DO POSTĘPOWANIA\NA STRONĘ\"/>
    </mc:Choice>
  </mc:AlternateContent>
  <bookViews>
    <workbookView xWindow="0" yWindow="0" windowWidth="20496" windowHeight="7152" activeTab="2"/>
  </bookViews>
  <sheets>
    <sheet name="Hotel Wolin" sheetId="2" r:id="rId1"/>
    <sheet name="Hotel Rychło" sheetId="4" r:id="rId2"/>
    <sheet name="CSiR Krasnobród" sheetId="3" r:id="rId3"/>
  </sheets>
  <definedNames>
    <definedName name="_xlnm.Print_Area" localSheetId="2">'CSiR Krasnobród'!$A$1:$K$53</definedName>
    <definedName name="_xlnm.Print_Area" localSheetId="1">'Hotel Rychło'!$A$1:$K$35</definedName>
  </definedNames>
  <calcPr calcId="152511"/>
</workbook>
</file>

<file path=xl/calcChain.xml><?xml version="1.0" encoding="utf-8"?>
<calcChain xmlns="http://schemas.openxmlformats.org/spreadsheetml/2006/main">
  <c r="K7" i="3" l="1"/>
  <c r="K8" i="3"/>
  <c r="K9" i="3"/>
  <c r="K10" i="3"/>
  <c r="K11" i="3"/>
  <c r="K12" i="3"/>
  <c r="K13" i="3"/>
  <c r="K14" i="3"/>
  <c r="K15" i="3"/>
  <c r="K16" i="3"/>
  <c r="K17" i="3"/>
  <c r="K6" i="3"/>
  <c r="H6" i="4" l="1"/>
  <c r="K6" i="4" s="1"/>
  <c r="H11" i="4" l="1"/>
  <c r="K11" i="4" s="1"/>
  <c r="H10" i="4"/>
  <c r="K10" i="4" s="1"/>
  <c r="H9" i="4"/>
  <c r="K9" i="4" s="1"/>
  <c r="H8" i="4"/>
  <c r="K8" i="4" s="1"/>
  <c r="H7" i="4"/>
  <c r="K7" i="4" s="1"/>
  <c r="H17" i="3"/>
  <c r="H16" i="3"/>
  <c r="H15" i="3"/>
  <c r="H14" i="3"/>
  <c r="H13" i="3"/>
  <c r="H12" i="3"/>
  <c r="H11" i="3"/>
  <c r="H10" i="3"/>
  <c r="H9" i="3"/>
  <c r="H8" i="3"/>
  <c r="H7" i="3"/>
  <c r="H6" i="3"/>
  <c r="K7" i="2"/>
  <c r="K8" i="2"/>
  <c r="K9" i="2"/>
  <c r="K10" i="2"/>
  <c r="K11" i="2"/>
  <c r="K12" i="2"/>
  <c r="K13" i="2"/>
  <c r="K14" i="2"/>
  <c r="K15" i="2"/>
  <c r="K16" i="2"/>
  <c r="K17" i="2"/>
  <c r="K18" i="2"/>
  <c r="K6" i="2"/>
  <c r="H7" i="2"/>
  <c r="H8" i="2"/>
  <c r="H9" i="2"/>
  <c r="H10" i="2"/>
  <c r="H11" i="2"/>
  <c r="H12" i="2"/>
  <c r="H13" i="2"/>
  <c r="H14" i="2"/>
  <c r="H15" i="2"/>
  <c r="H16" i="2"/>
  <c r="H17" i="2"/>
  <c r="H18" i="2"/>
  <c r="H6" i="2"/>
  <c r="K12" i="4" l="1"/>
  <c r="K18" i="3"/>
  <c r="K19" i="2"/>
</calcChain>
</file>

<file path=xl/sharedStrings.xml><?xml version="1.0" encoding="utf-8"?>
<sst xmlns="http://schemas.openxmlformats.org/spreadsheetml/2006/main" count="212" uniqueCount="103">
  <si>
    <t>Lp.</t>
  </si>
  <si>
    <t>Nazwa produktu</t>
  </si>
  <si>
    <t>Opis asortymentu</t>
  </si>
  <si>
    <t>Gramatura sugerowana przez  Zamawiającego (g)</t>
  </si>
  <si>
    <t>Jednostka miary</t>
  </si>
  <si>
    <t>A</t>
  </si>
  <si>
    <t>B</t>
  </si>
  <si>
    <t>C</t>
  </si>
  <si>
    <t>D</t>
  </si>
  <si>
    <t>E</t>
  </si>
  <si>
    <t>1.</t>
  </si>
  <si>
    <t>szt.</t>
  </si>
  <si>
    <t>2.</t>
  </si>
  <si>
    <t>3.</t>
  </si>
  <si>
    <t>4.</t>
  </si>
  <si>
    <t>5.</t>
  </si>
  <si>
    <t>bułka grahamka</t>
  </si>
  <si>
    <t>6.</t>
  </si>
  <si>
    <t>7.</t>
  </si>
  <si>
    <t>8.</t>
  </si>
  <si>
    <t>9.</t>
  </si>
  <si>
    <t>10.</t>
  </si>
  <si>
    <t>11.</t>
  </si>
  <si>
    <t>chleb razowy</t>
  </si>
  <si>
    <t>12.</t>
  </si>
  <si>
    <t>13.</t>
  </si>
  <si>
    <t>chleb tostowy</t>
  </si>
  <si>
    <t>F</t>
  </si>
  <si>
    <t>H</t>
  </si>
  <si>
    <t>Załącznik nr 1 do Formularza Ofertowego</t>
  </si>
  <si>
    <t>*UWAGA: Szacunkowe ilości asortymentu podane w tabeli powyżej określone zostały jedynie na potrzeby porównania ofert w postępowaniu oraz określenia wartości Umowy i nie stanowią zobowiązania Zamawiającego do ich wykonania ani nie dają prawa Wykonawcy do roszczeń wynikających z niewykonania niniejszych ilości w okresie obowiązywania Umowy. Dostawy realizowane będą przez cały okres trwania Umowy, zgodnie z bieżącymi potrzebami Zamawiającego.</t>
  </si>
  <si>
    <t xml:space="preserve">Cena  zł netto 
za sztukę </t>
  </si>
  <si>
    <t xml:space="preserve">Cena zł netto 
za kg </t>
  </si>
  <si>
    <t>Gramatura oferowana przez  Wykonawcę (g)</t>
  </si>
  <si>
    <t>……………………………………………….………………………..
(podpis osoby uprawnionej/uprawnionych do reprezentowania Wykonawcy i składania oświadczeń woli w jego imieniu)</t>
  </si>
  <si>
    <t>bułka typu paryskiego/bagietka</t>
  </si>
  <si>
    <t>bułka z mąki pszennej na drożdżach, zapach i smak swoisty dla danego rodzaju pieczywa, barwa złocista</t>
  </si>
  <si>
    <t>bułka z mąki graham na drożdżach, zapach i smak swoisty dla danego rodzaju pieczywa</t>
  </si>
  <si>
    <t>bułka kajzerka</t>
  </si>
  <si>
    <t xml:space="preserve">bułka ciemna - śniadaniowa </t>
  </si>
  <si>
    <t>bułka z mąki pszennej i razowej na drożdżach, zapach i smak swoisty dla danego rodzaju pieczywa</t>
  </si>
  <si>
    <t>bułka typu brioche</t>
  </si>
  <si>
    <t>pieczywo pszenne półcukiernicze na drożdżach,  z kruszonką, zapach i smak swoisty dla danego rodzaju pieczywa (bułka drożdżowa z kruszonką/nadzieniem)</t>
  </si>
  <si>
    <t>chleb krojony</t>
  </si>
  <si>
    <t xml:space="preserve">chleb z mąki pszennej na naturalnym kwasie chlebowym, zapach i smak swoisty dla danego rodzaju pieczywa, krojony, znakowany, pakowany </t>
  </si>
  <si>
    <t xml:space="preserve">chleb orkiszowy  </t>
  </si>
  <si>
    <t>chleb z mąki razowej orkiszowej na naturalnym kwasie chlebowym, zapach 
i smak swoisty dla danego rodzaju pieczywa, krojony, znakowany, pakowany</t>
  </si>
  <si>
    <t>chleb dietetyczny ciemny</t>
  </si>
  <si>
    <t>chleb z mąki  pszennej  i żytniej na naturalnym kwasie chlebowym, zapach 
i smak swoisty dla danego rodzaju pieczywa, krojony, znakowany, pakowany</t>
  </si>
  <si>
    <t xml:space="preserve">chleb z mąki żytniej razowej na naturalnym kwasie chlebowym, zapach i smak swoisty dla danego rodzaju pieczywa, krojony, znakowany, pakowany </t>
  </si>
  <si>
    <t>chleb razowy z ziarnami</t>
  </si>
  <si>
    <t xml:space="preserve">chleb z mąki żytniej razowej na naturalnym kwasie chlebowym z ziarnami: (słonecznikiem, siemieniem lnianym, sezamem, soją, pestkami dyni,  wieloziarnisty), zapach i smak swoisty dla danego rodzaju pieczywa, krojony, znakowany, pakowany </t>
  </si>
  <si>
    <t xml:space="preserve">chleb z mąki pszennej na drożdżach, zapach i smak swoisty dla danego rodzaju pieczywa, krojony, znakowany, pakowany </t>
  </si>
  <si>
    <t>chleb żytnio-pszenny</t>
  </si>
  <si>
    <t>chleb z mąki żytniej i pszennej na naturalnym kwasie chlebowym, zapach 
i smak swoisty dla danego rodzaju pieczywa, niekrojony /okrągły</t>
  </si>
  <si>
    <t>chleb żytnio pszenny</t>
  </si>
  <si>
    <t>chleb z mąki żytniej i pszennej na naturalnym kwasie chlebowym, zapach 
i smak swoisty dla danego rodzaju pieczywa, niekrojony /baton</t>
  </si>
  <si>
    <t>HOTEL WOLIN</t>
  </si>
  <si>
    <t>Dostawy każdego dnia w godz. 6:00-6:20, 
z wyłączeniem dni ustawowo wolnych od pracy zamówienie składane  na dzień przed realizacją</t>
  </si>
  <si>
    <t xml:space="preserve">Szacunkowa ilość w okresie 24 m-cy w  szt. </t>
  </si>
  <si>
    <t xml:space="preserve">Szacunkowa ilość w okresie 24 m-cy w  kg. </t>
  </si>
  <si>
    <t>bułka zwykła</t>
  </si>
  <si>
    <t>z mąki pszennej na drożdżach,zapach i smak swoisty dla danego rodzaju pieczywa, okrągła</t>
  </si>
  <si>
    <t>pieczywo pszenne półcukiernicze na drożdżach,  z kruszonką, zapach i smak swoisty dla danego rodzaju pieczywa,blaszka lub plecionka</t>
  </si>
  <si>
    <t>chleb pszenny</t>
  </si>
  <si>
    <t xml:space="preserve">z  mąki pszennej na naturalnym zakwasie , bez konserwantów,zapach i smak swoisty dla danego rodzaju pieczywa, niekrojony </t>
  </si>
  <si>
    <t>bułka</t>
  </si>
  <si>
    <t>z mąki pszennej na drożdżach,zapach i smak swoisty dla danego rodzaju pieczywa,długa</t>
  </si>
  <si>
    <t>z mąki pszennej na drożdżach,zapach i smak swoisty dla danego rodzaju pieczywa,okrągła</t>
  </si>
  <si>
    <t>bułeczka</t>
  </si>
  <si>
    <t>z mąki pszennej na drożdżach,zapach i smak swoisty dla danego rodzaju pieczywa,nadziwane kaszą gryczaną,kapustą kiszoną lub soczewicą</t>
  </si>
  <si>
    <t>cebularz</t>
  </si>
  <si>
    <t>z mąki pszennej i żytniej na drożdżach,zapach i smak swoisty dla danego rodzaju pieczywa,okrągły, posypany makiem i cebulą,na otrębach</t>
  </si>
  <si>
    <t>drożdżówka</t>
  </si>
  <si>
    <t>pieczywo z mąki pszennej na drożdżach,nadziewane(marmolada,ser,mak,budyń,jagoda,jabłko) zapach i smak swoisty dla danego rodzaju pieczywa</t>
  </si>
  <si>
    <t>chleb razowy 
z ziarnami</t>
  </si>
  <si>
    <t xml:space="preserve">z mąki żytniej razowej na naturalnym zakwasie ,bez konserwantów i polepszaczy
z ziarnami: (słonecznikiem, siemieniem lnianym, sezamem, soją, pestkami dyni,  wieloziarnisty), zapach i smak swoisty dla danego rodzaju pieczywa,  znakowany,niekrojony </t>
  </si>
  <si>
    <t>chleb orkiszowy 
z ziarnami</t>
  </si>
  <si>
    <t xml:space="preserve">z mieszanek mąk: żytniej, pszennej, żytniej pełnoziarnistej, orkiszowej na naturalnym zakwasie,bez konserwantów i polepszaczy
z ziarnami: (słonecznikiem, soją, pestkami dyni,  wieloziarnisty), zapach i smak swoisty dla danego rodzaju pieczywa,  znakowany,niekrojony </t>
  </si>
  <si>
    <t>z mąki graham na drożdżach, zapach i smak swoisty dla danego rodzaju pieczywa</t>
  </si>
  <si>
    <r>
      <t>z mąki żytniej razowej na naturalnym zakwasie ,bez konserwantów i polepszaczy, zapach i smak swoisty dla danego rodzaju pieczywa, znakowany,</t>
    </r>
    <r>
      <rPr>
        <b/>
        <sz val="12"/>
        <color indexed="8"/>
        <rFont val="Arial"/>
        <family val="2"/>
        <charset val="238"/>
      </rPr>
      <t xml:space="preserve"> niekrojony</t>
    </r>
    <r>
      <rPr>
        <sz val="12"/>
        <color indexed="8"/>
        <rFont val="Arial"/>
        <family val="2"/>
        <charset val="238"/>
      </rPr>
      <t xml:space="preserve"> </t>
    </r>
  </si>
  <si>
    <t>CSiR Krasnobród</t>
  </si>
  <si>
    <t>z mąki pszennej na drożdżach, zapach
 i smak swoisty dla danego rodzaju pieczywa, średnica 5cm, skórka lekko chropowata 
o złocistej barwie</t>
  </si>
  <si>
    <t xml:space="preserve">z mąki żytniej razowej na naturalnym zakwasie chlebowym z ziarnami: (słonecznikiem, siemieniem lnianym, sezamem, soją, pestkami dyni,  wieloziarnisty), zapach i smak swoisty dla danego rodzaju pieczywa, krojony, znakowany, pakowany </t>
  </si>
  <si>
    <t xml:space="preserve">chleb </t>
  </si>
  <si>
    <t xml:space="preserve">chleb mieszany, produkowny na naturalnym zakwasie żytnim, zapach  i smak swoisty dla danego rodzaju pieczywa, krojony </t>
  </si>
  <si>
    <t>chleb żytni na zakwasie</t>
  </si>
  <si>
    <t>chleb słonecznikowy</t>
  </si>
  <si>
    <t xml:space="preserve">z mąki żytniej razowej  i pszennej na naturalnym kwasie chlebowym z ziarnami słonecznika, zapach i smak swoisty dla danego rodzaju pieczywa, krojony </t>
  </si>
  <si>
    <t>HOTEL RYCHŁO</t>
  </si>
  <si>
    <t>Razem:</t>
  </si>
  <si>
    <t>G</t>
  </si>
  <si>
    <t>I</t>
  </si>
  <si>
    <t>J</t>
  </si>
  <si>
    <t>K</t>
  </si>
  <si>
    <t>Dostawy każdego dnia w godz. 6:00-6:30, 
z wyłączeniem dni ustawowo wolnych od pracy zamówienie składane  na dzień przed realizacją</t>
  </si>
  <si>
    <t xml:space="preserve">Szacunkowa wartość 
zł netto 
[K=J*H]
</t>
  </si>
  <si>
    <t xml:space="preserve">Szacunkowa wartość 
zł netto 
K=J*H
</t>
  </si>
  <si>
    <t xml:space="preserve">Szacunkowa wartość 
zł netto 
[K=H*J]
</t>
  </si>
  <si>
    <t>ZNAK SPRAWY: ELST/PFZ/272-61/2023.PFZ-61-2023.NWS</t>
  </si>
  <si>
    <t>ARKUSZ CENOWY 
CZĘŚC C – CSiR Krasnobród w Krasnobrodzie
"Sukcesywne dostawy pieczywa  dla potrzeb CSiR Krasnobród"
Centrum Szkolenia i Rekreacji Krasnobród ul. Kościuszki 73, 22-440 Krasnobród</t>
  </si>
  <si>
    <t>ARKUSZ CENOWY 
CZĘŚC B – Hotel Rychło *** w Bogatyni
"Sukcesywne dostawy pieczywa  dla potrzeb Hotelu Rychło"
Hotel Rychło ul. Pocztowa 15, 59 - 920 Bogatynia</t>
  </si>
  <si>
    <t>ARKUSZ CENOWY 
CZĘŚC A – Hotel Wolin *** w Międzyzdrojach
"Sukcesywne dostawy pieczywa  dla potrzeb Hotelu Wolin"
Hotel Wolin ul. Nowomyśliwska 76, 72-500 Międzyzdroje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</si>
</sst>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General"/>
    <numFmt numFmtId="165" formatCode="#,##0.00&quot; &quot;[$zł-415];[Red]&quot;-&quot;#,##0.00&quot; &quot;[$zł-415]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#,##0.00\ &quot;zł&quot;"/>
  </numFmts>
  <fonts count="17" x14ac:knownFonts="1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FDE9D9"/>
        <bgColor rgb="FFFDE9D9"/>
      </patternFill>
    </fill>
    <fill>
      <patternFill patternType="solid">
        <fgColor theme="4" tint="0.79998168889431442"/>
        <bgColor rgb="FFEEECE1"/>
      </patternFill>
    </fill>
    <fill>
      <patternFill patternType="solid">
        <fgColor theme="4" tint="0.79998168889431442"/>
        <bgColor rgb="FFF2F2F2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4" fontId="3" fillId="0" borderId="0" applyBorder="0" applyProtection="0"/>
    <xf numFmtId="0" fontId="5" fillId="0" borderId="0" applyNumberFormat="0" applyBorder="0" applyProtection="0"/>
    <xf numFmtId="165" fontId="5" fillId="0" borderId="0" applyBorder="0" applyProtection="0"/>
    <xf numFmtId="166" fontId="2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164" fontId="7" fillId="6" borderId="1" xfId="1" applyFont="1" applyFill="1" applyBorder="1" applyAlignment="1">
      <alignment horizontal="center" vertical="center"/>
    </xf>
    <xf numFmtId="164" fontId="7" fillId="6" borderId="2" xfId="1" applyFont="1" applyFill="1" applyBorder="1" applyAlignment="1">
      <alignment horizontal="center" vertical="center" wrapText="1"/>
    </xf>
    <xf numFmtId="164" fontId="7" fillId="6" borderId="1" xfId="1" applyFont="1" applyFill="1" applyBorder="1" applyAlignment="1">
      <alignment horizontal="center" vertical="center" wrapText="1"/>
    </xf>
    <xf numFmtId="164" fontId="7" fillId="7" borderId="1" xfId="4" applyFont="1" applyFill="1" applyBorder="1" applyAlignment="1">
      <alignment horizontal="center" vertical="center" wrapText="1"/>
    </xf>
    <xf numFmtId="164" fontId="7" fillId="6" borderId="3" xfId="1" applyFont="1" applyFill="1" applyBorder="1" applyAlignment="1">
      <alignment horizontal="center" vertical="center"/>
    </xf>
    <xf numFmtId="164" fontId="7" fillId="6" borderId="4" xfId="1" applyFont="1" applyFill="1" applyBorder="1" applyAlignment="1">
      <alignment horizontal="center" vertical="center" wrapText="1"/>
    </xf>
    <xf numFmtId="164" fontId="7" fillId="6" borderId="3" xfId="1" applyFont="1" applyFill="1" applyBorder="1" applyAlignment="1">
      <alignment horizontal="center" vertical="center" wrapText="1"/>
    </xf>
    <xf numFmtId="164" fontId="7" fillId="7" borderId="3" xfId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/>
    </xf>
    <xf numFmtId="164" fontId="8" fillId="2" borderId="6" xfId="1" applyFont="1" applyFill="1" applyBorder="1" applyAlignment="1">
      <alignment horizontal="center" vertical="center"/>
    </xf>
    <xf numFmtId="164" fontId="9" fillId="2" borderId="6" xfId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2" borderId="5" xfId="0" applyFill="1" applyBorder="1" applyAlignment="1"/>
    <xf numFmtId="0" fontId="0" fillId="2" borderId="0" xfId="0" applyFill="1" applyBorder="1" applyAlignment="1"/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/>
    <xf numFmtId="164" fontId="3" fillId="0" borderId="0" xfId="1" applyFont="1" applyFill="1" applyAlignment="1">
      <alignment horizontal="center" vertical="center"/>
    </xf>
    <xf numFmtId="164" fontId="3" fillId="0" borderId="0" xfId="1" applyFont="1" applyFill="1" applyAlignment="1"/>
    <xf numFmtId="167" fontId="10" fillId="0" borderId="0" xfId="1" applyNumberFormat="1" applyFont="1" applyFill="1" applyAlignment="1">
      <alignment horizontal="center" vertical="center"/>
    </xf>
    <xf numFmtId="167" fontId="10" fillId="0" borderId="6" xfId="1" applyNumberFormat="1" applyFont="1" applyFill="1" applyBorder="1" applyAlignment="1">
      <alignment horizontal="center" vertical="center"/>
    </xf>
    <xf numFmtId="167" fontId="11" fillId="6" borderId="6" xfId="1" applyNumberFormat="1" applyFont="1" applyFill="1" applyBorder="1" applyAlignment="1">
      <alignment horizontal="center" vertical="center" wrapText="1"/>
    </xf>
    <xf numFmtId="167" fontId="9" fillId="0" borderId="6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7" fontId="11" fillId="0" borderId="6" xfId="1" applyNumberFormat="1" applyFont="1" applyFill="1" applyBorder="1" applyAlignment="1">
      <alignment horizontal="center" vertical="center"/>
    </xf>
    <xf numFmtId="164" fontId="7" fillId="7" borderId="0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4" fontId="8" fillId="0" borderId="0" xfId="1" applyFont="1" applyFill="1" applyAlignment="1">
      <alignment horizontal="center" vertical="center"/>
    </xf>
    <xf numFmtId="164" fontId="8" fillId="0" borderId="0" xfId="1" applyFont="1" applyFill="1" applyAlignment="1"/>
    <xf numFmtId="167" fontId="9" fillId="0" borderId="0" xfId="1" applyNumberFormat="1" applyFont="1" applyFill="1" applyAlignment="1">
      <alignment horizontal="center" vertical="center"/>
    </xf>
    <xf numFmtId="0" fontId="7" fillId="7" borderId="1" xfId="4" applyNumberFormat="1" applyFont="1" applyFill="1" applyBorder="1" applyAlignment="1">
      <alignment horizontal="center" vertical="center" wrapText="1"/>
    </xf>
    <xf numFmtId="0" fontId="7" fillId="7" borderId="0" xfId="1" applyNumberFormat="1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8" fillId="0" borderId="0" xfId="1" applyNumberFormat="1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164" fontId="8" fillId="0" borderId="0" xfId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64" fontId="15" fillId="0" borderId="0" xfId="1" applyFont="1" applyFill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4" fontId="7" fillId="4" borderId="7" xfId="1" applyFont="1" applyFill="1" applyBorder="1" applyAlignment="1">
      <alignment horizontal="center" vertical="center"/>
    </xf>
    <xf numFmtId="164" fontId="8" fillId="5" borderId="6" xfId="1" applyFont="1" applyFill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/>
    </xf>
    <xf numFmtId="0" fontId="16" fillId="0" borderId="0" xfId="0" applyFont="1" applyAlignment="1" applyProtection="1">
      <alignment horizontal="center" wrapText="1"/>
    </xf>
    <xf numFmtId="167" fontId="8" fillId="0" borderId="0" xfId="0" applyNumberFormat="1" applyFont="1"/>
    <xf numFmtId="167" fontId="0" fillId="0" borderId="0" xfId="0" applyNumberFormat="1"/>
    <xf numFmtId="167" fontId="9" fillId="2" borderId="6" xfId="1" applyNumberFormat="1" applyFont="1" applyFill="1" applyBorder="1" applyAlignment="1" applyProtection="1">
      <alignment horizontal="center" vertical="center"/>
      <protection locked="0"/>
    </xf>
    <xf numFmtId="167" fontId="9" fillId="0" borderId="6" xfId="1" applyNumberFormat="1" applyFont="1" applyFill="1" applyBorder="1" applyAlignment="1" applyProtection="1">
      <alignment horizontal="center" vertical="center"/>
      <protection locked="0"/>
    </xf>
    <xf numFmtId="164" fontId="8" fillId="2" borderId="6" xfId="1" applyFont="1" applyFill="1" applyBorder="1" applyAlignment="1" applyProtection="1">
      <alignment horizontal="center" vertical="center"/>
      <protection locked="0"/>
    </xf>
    <xf numFmtId="164" fontId="9" fillId="2" borderId="6" xfId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</cellXfs>
  <cellStyles count="9">
    <cellStyle name="Excel Built-in Normal" xfId="1"/>
    <cellStyle name="Heading" xfId="2"/>
    <cellStyle name="Heading1" xfId="3"/>
    <cellStyle name="Normalny" xfId="0" builtinId="0" customBuiltin="1"/>
    <cellStyle name="Normalny 2" xfId="4"/>
    <cellStyle name="Normalny 3" xfId="8"/>
    <cellStyle name="Result" xfId="5"/>
    <cellStyle name="Result2" xfId="6"/>
    <cellStyle name="Walutowy" xfId="7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topLeftCell="A4" zoomScale="70" zoomScaleNormal="70" zoomScaleSheetLayoutView="70" workbookViewId="0">
      <selection activeCell="I13" sqref="I13"/>
    </sheetView>
  </sheetViews>
  <sheetFormatPr defaultRowHeight="13.8" x14ac:dyDescent="0.25"/>
  <cols>
    <col min="1" max="1" width="5" customWidth="1"/>
    <col min="2" max="2" width="20.59765625" customWidth="1"/>
    <col min="3" max="3" width="44.5" customWidth="1"/>
    <col min="4" max="5" width="18.19921875" customWidth="1"/>
    <col min="6" max="6" width="7.69921875" customWidth="1"/>
    <col min="7" max="7" width="18.69921875" customWidth="1"/>
    <col min="8" max="8" width="18.69921875" style="17" customWidth="1"/>
    <col min="9" max="10" width="18.69921875" style="66" customWidth="1"/>
    <col min="11" max="11" width="18.69921875" customWidth="1"/>
  </cols>
  <sheetData>
    <row r="1" spans="1:11" ht="15" x14ac:dyDescent="0.25">
      <c r="A1" s="54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x14ac:dyDescent="0.25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81.599999999999994" customHeight="1" x14ac:dyDescent="0.25">
      <c r="A3" s="55" t="s">
        <v>102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78" x14ac:dyDescent="0.25">
      <c r="A4" s="1" t="s">
        <v>0</v>
      </c>
      <c r="B4" s="2" t="s">
        <v>1</v>
      </c>
      <c r="C4" s="1" t="s">
        <v>2</v>
      </c>
      <c r="D4" s="3" t="s">
        <v>3</v>
      </c>
      <c r="E4" s="3" t="s">
        <v>33</v>
      </c>
      <c r="F4" s="3" t="s">
        <v>4</v>
      </c>
      <c r="G4" s="4" t="s">
        <v>59</v>
      </c>
      <c r="H4" s="4" t="s">
        <v>60</v>
      </c>
      <c r="I4" s="22" t="s">
        <v>31</v>
      </c>
      <c r="J4" s="22" t="s">
        <v>32</v>
      </c>
      <c r="K4" s="22" t="s">
        <v>98</v>
      </c>
    </row>
    <row r="5" spans="1:11" ht="15.6" x14ac:dyDescent="0.25">
      <c r="A5" s="5" t="s">
        <v>5</v>
      </c>
      <c r="B5" s="6" t="s">
        <v>6</v>
      </c>
      <c r="C5" s="5" t="s">
        <v>7</v>
      </c>
      <c r="D5" s="7" t="s">
        <v>8</v>
      </c>
      <c r="E5" s="7" t="s">
        <v>9</v>
      </c>
      <c r="F5" s="7" t="s">
        <v>27</v>
      </c>
      <c r="G5" s="8" t="s">
        <v>91</v>
      </c>
      <c r="H5" s="30" t="s">
        <v>28</v>
      </c>
      <c r="I5" s="22" t="s">
        <v>92</v>
      </c>
      <c r="J5" s="22" t="s">
        <v>93</v>
      </c>
      <c r="K5" s="22" t="s">
        <v>94</v>
      </c>
    </row>
    <row r="6" spans="1:11" ht="45" x14ac:dyDescent="0.25">
      <c r="A6" s="9" t="s">
        <v>10</v>
      </c>
      <c r="B6" s="24" t="s">
        <v>35</v>
      </c>
      <c r="C6" s="25" t="s">
        <v>36</v>
      </c>
      <c r="D6" s="9">
        <v>400</v>
      </c>
      <c r="E6" s="69"/>
      <c r="F6" s="10" t="s">
        <v>11</v>
      </c>
      <c r="G6" s="31">
        <v>3300</v>
      </c>
      <c r="H6" s="32">
        <f>G6*D6/1000</f>
        <v>1320</v>
      </c>
      <c r="I6" s="67"/>
      <c r="J6" s="68"/>
      <c r="K6" s="23">
        <f>H6*J6</f>
        <v>0</v>
      </c>
    </row>
    <row r="7" spans="1:11" ht="30" x14ac:dyDescent="0.25">
      <c r="A7" s="9" t="s">
        <v>12</v>
      </c>
      <c r="B7" s="26" t="s">
        <v>16</v>
      </c>
      <c r="C7" s="25" t="s">
        <v>37</v>
      </c>
      <c r="D7" s="9">
        <v>35</v>
      </c>
      <c r="E7" s="69"/>
      <c r="F7" s="10" t="s">
        <v>11</v>
      </c>
      <c r="G7" s="31">
        <v>72000</v>
      </c>
      <c r="H7" s="32">
        <f t="shared" ref="H7:H18" si="0">G7*D7/1000</f>
        <v>2520</v>
      </c>
      <c r="I7" s="67"/>
      <c r="J7" s="68"/>
      <c r="K7" s="23">
        <f t="shared" ref="K7:K18" si="1">H7*J7</f>
        <v>0</v>
      </c>
    </row>
    <row r="8" spans="1:11" ht="45" x14ac:dyDescent="0.25">
      <c r="A8" s="9" t="s">
        <v>13</v>
      </c>
      <c r="B8" s="26" t="s">
        <v>38</v>
      </c>
      <c r="C8" s="25" t="s">
        <v>36</v>
      </c>
      <c r="D8" s="9">
        <v>35</v>
      </c>
      <c r="E8" s="69"/>
      <c r="F8" s="10" t="s">
        <v>11</v>
      </c>
      <c r="G8" s="31">
        <v>165000</v>
      </c>
      <c r="H8" s="32">
        <f t="shared" si="0"/>
        <v>5775</v>
      </c>
      <c r="I8" s="67"/>
      <c r="J8" s="68"/>
      <c r="K8" s="23">
        <f t="shared" si="1"/>
        <v>0</v>
      </c>
    </row>
    <row r="9" spans="1:11" ht="45" x14ac:dyDescent="0.25">
      <c r="A9" s="9" t="s">
        <v>14</v>
      </c>
      <c r="B9" s="24" t="s">
        <v>39</v>
      </c>
      <c r="C9" s="25" t="s">
        <v>40</v>
      </c>
      <c r="D9" s="9">
        <v>35</v>
      </c>
      <c r="E9" s="70"/>
      <c r="F9" s="11" t="s">
        <v>11</v>
      </c>
      <c r="G9" s="31">
        <v>55000</v>
      </c>
      <c r="H9" s="32">
        <f t="shared" si="0"/>
        <v>1925</v>
      </c>
      <c r="I9" s="67"/>
      <c r="J9" s="68"/>
      <c r="K9" s="23">
        <f t="shared" si="1"/>
        <v>0</v>
      </c>
    </row>
    <row r="10" spans="1:11" ht="60" x14ac:dyDescent="0.25">
      <c r="A10" s="9" t="s">
        <v>15</v>
      </c>
      <c r="B10" s="26" t="s">
        <v>41</v>
      </c>
      <c r="C10" s="25" t="s">
        <v>42</v>
      </c>
      <c r="D10" s="25">
        <v>300</v>
      </c>
      <c r="E10" s="69"/>
      <c r="F10" s="10" t="s">
        <v>11</v>
      </c>
      <c r="G10" s="31">
        <v>2750</v>
      </c>
      <c r="H10" s="32">
        <f t="shared" si="0"/>
        <v>825</v>
      </c>
      <c r="I10" s="67"/>
      <c r="J10" s="68"/>
      <c r="K10" s="23">
        <f t="shared" si="1"/>
        <v>0</v>
      </c>
    </row>
    <row r="11" spans="1:11" ht="60" x14ac:dyDescent="0.25">
      <c r="A11" s="9" t="s">
        <v>17</v>
      </c>
      <c r="B11" s="26" t="s">
        <v>43</v>
      </c>
      <c r="C11" s="25" t="s">
        <v>44</v>
      </c>
      <c r="D11" s="9">
        <v>500</v>
      </c>
      <c r="E11" s="69"/>
      <c r="F11" s="10" t="s">
        <v>11</v>
      </c>
      <c r="G11" s="31">
        <v>8200</v>
      </c>
      <c r="H11" s="32">
        <f t="shared" si="0"/>
        <v>4100</v>
      </c>
      <c r="I11" s="67"/>
      <c r="J11" s="68"/>
      <c r="K11" s="23">
        <f t="shared" si="1"/>
        <v>0</v>
      </c>
    </row>
    <row r="12" spans="1:11" ht="60" x14ac:dyDescent="0.25">
      <c r="A12" s="9" t="s">
        <v>18</v>
      </c>
      <c r="B12" s="26" t="s">
        <v>45</v>
      </c>
      <c r="C12" s="25" t="s">
        <v>46</v>
      </c>
      <c r="D12" s="25">
        <v>500</v>
      </c>
      <c r="E12" s="71"/>
      <c r="F12" s="10" t="s">
        <v>11</v>
      </c>
      <c r="G12" s="31">
        <v>800</v>
      </c>
      <c r="H12" s="32">
        <f t="shared" si="0"/>
        <v>400</v>
      </c>
      <c r="I12" s="67"/>
      <c r="J12" s="68"/>
      <c r="K12" s="23">
        <f t="shared" si="1"/>
        <v>0</v>
      </c>
    </row>
    <row r="13" spans="1:11" ht="60" x14ac:dyDescent="0.25">
      <c r="A13" s="9" t="s">
        <v>19</v>
      </c>
      <c r="B13" s="24" t="s">
        <v>47</v>
      </c>
      <c r="C13" s="25" t="s">
        <v>48</v>
      </c>
      <c r="D13" s="25">
        <v>400</v>
      </c>
      <c r="E13" s="71"/>
      <c r="F13" s="10" t="s">
        <v>11</v>
      </c>
      <c r="G13" s="31">
        <v>800</v>
      </c>
      <c r="H13" s="32">
        <f t="shared" si="0"/>
        <v>320</v>
      </c>
      <c r="I13" s="67"/>
      <c r="J13" s="68"/>
      <c r="K13" s="23">
        <f t="shared" si="1"/>
        <v>0</v>
      </c>
    </row>
    <row r="14" spans="1:11" ht="60" x14ac:dyDescent="0.25">
      <c r="A14" s="9" t="s">
        <v>20</v>
      </c>
      <c r="B14" s="26" t="s">
        <v>23</v>
      </c>
      <c r="C14" s="25" t="s">
        <v>49</v>
      </c>
      <c r="D14" s="25">
        <v>400</v>
      </c>
      <c r="E14" s="69"/>
      <c r="F14" s="10" t="s">
        <v>11</v>
      </c>
      <c r="G14" s="31">
        <v>2300</v>
      </c>
      <c r="H14" s="32">
        <f t="shared" si="0"/>
        <v>920</v>
      </c>
      <c r="I14" s="67"/>
      <c r="J14" s="68"/>
      <c r="K14" s="23">
        <f t="shared" si="1"/>
        <v>0</v>
      </c>
    </row>
    <row r="15" spans="1:11" ht="90" x14ac:dyDescent="0.25">
      <c r="A15" s="9" t="s">
        <v>21</v>
      </c>
      <c r="B15" s="27" t="s">
        <v>50</v>
      </c>
      <c r="C15" s="28" t="s">
        <v>51</v>
      </c>
      <c r="D15" s="25">
        <v>400</v>
      </c>
      <c r="E15" s="71"/>
      <c r="F15" s="10" t="s">
        <v>11</v>
      </c>
      <c r="G15" s="31">
        <v>4000</v>
      </c>
      <c r="H15" s="32">
        <f t="shared" si="0"/>
        <v>1600</v>
      </c>
      <c r="I15" s="67"/>
      <c r="J15" s="68"/>
      <c r="K15" s="23">
        <f t="shared" si="1"/>
        <v>0</v>
      </c>
    </row>
    <row r="16" spans="1:11" ht="45" x14ac:dyDescent="0.25">
      <c r="A16" s="9" t="s">
        <v>22</v>
      </c>
      <c r="B16" s="26" t="s">
        <v>26</v>
      </c>
      <c r="C16" s="25" t="s">
        <v>52</v>
      </c>
      <c r="D16" s="25">
        <v>400</v>
      </c>
      <c r="E16" s="69"/>
      <c r="F16" s="10" t="s">
        <v>11</v>
      </c>
      <c r="G16" s="31">
        <v>1300</v>
      </c>
      <c r="H16" s="32">
        <f t="shared" si="0"/>
        <v>520</v>
      </c>
      <c r="I16" s="67"/>
      <c r="J16" s="68"/>
      <c r="K16" s="23">
        <f t="shared" si="1"/>
        <v>0</v>
      </c>
    </row>
    <row r="17" spans="1:11" ht="60" x14ac:dyDescent="0.25">
      <c r="A17" s="9" t="s">
        <v>24</v>
      </c>
      <c r="B17" s="26" t="s">
        <v>53</v>
      </c>
      <c r="C17" s="25" t="s">
        <v>54</v>
      </c>
      <c r="D17" s="9">
        <v>1200</v>
      </c>
      <c r="E17" s="71"/>
      <c r="F17" s="10" t="s">
        <v>11</v>
      </c>
      <c r="G17" s="31">
        <v>550</v>
      </c>
      <c r="H17" s="32">
        <f t="shared" si="0"/>
        <v>660</v>
      </c>
      <c r="I17" s="67"/>
      <c r="J17" s="68"/>
      <c r="K17" s="23">
        <f t="shared" si="1"/>
        <v>0</v>
      </c>
    </row>
    <row r="18" spans="1:11" ht="60" x14ac:dyDescent="0.25">
      <c r="A18" s="9" t="s">
        <v>25</v>
      </c>
      <c r="B18" s="26" t="s">
        <v>55</v>
      </c>
      <c r="C18" s="25" t="s">
        <v>56</v>
      </c>
      <c r="D18" s="9">
        <v>1000</v>
      </c>
      <c r="E18" s="69"/>
      <c r="F18" s="10" t="s">
        <v>11</v>
      </c>
      <c r="G18" s="31">
        <v>200</v>
      </c>
      <c r="H18" s="32">
        <f t="shared" si="0"/>
        <v>200</v>
      </c>
      <c r="I18" s="67"/>
      <c r="J18" s="68"/>
      <c r="K18" s="23">
        <f t="shared" si="1"/>
        <v>0</v>
      </c>
    </row>
    <row r="19" spans="1:11" ht="27.6" customHeight="1" x14ac:dyDescent="0.25">
      <c r="A19" s="13"/>
      <c r="B19" s="14"/>
      <c r="C19" s="14"/>
      <c r="D19" s="15"/>
      <c r="E19" s="15"/>
      <c r="F19" s="15"/>
      <c r="G19" s="16"/>
      <c r="H19" s="16"/>
      <c r="I19" s="21"/>
      <c r="J19" s="21"/>
      <c r="K19" s="29">
        <f>SUM(K6:K18)</f>
        <v>0</v>
      </c>
    </row>
    <row r="20" spans="1:11" ht="38.4" customHeight="1" x14ac:dyDescent="0.25">
      <c r="A20" s="14"/>
      <c r="B20" s="56" t="s">
        <v>30</v>
      </c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5.6" x14ac:dyDescent="0.3">
      <c r="A21" s="18"/>
      <c r="B21" s="61" t="s">
        <v>57</v>
      </c>
      <c r="C21" s="61"/>
      <c r="D21" s="61"/>
      <c r="E21" s="17"/>
      <c r="F21" s="19"/>
      <c r="G21" s="18"/>
      <c r="H21" s="18"/>
      <c r="I21" s="20"/>
      <c r="J21" s="20"/>
      <c r="K21" s="20"/>
    </row>
    <row r="22" spans="1:11" ht="14.4" x14ac:dyDescent="0.3">
      <c r="A22" s="18"/>
      <c r="B22" s="62" t="s">
        <v>58</v>
      </c>
      <c r="C22" s="62"/>
      <c r="D22" s="62"/>
      <c r="E22" s="17"/>
      <c r="F22" s="19"/>
      <c r="G22" s="53" t="s">
        <v>34</v>
      </c>
      <c r="H22" s="53"/>
      <c r="I22" s="53"/>
      <c r="J22" s="53"/>
      <c r="K22" s="20"/>
    </row>
    <row r="23" spans="1:11" ht="14.4" x14ac:dyDescent="0.3">
      <c r="A23" s="18"/>
      <c r="B23" s="62"/>
      <c r="C23" s="62"/>
      <c r="D23" s="62"/>
      <c r="E23" s="17"/>
      <c r="F23" s="19"/>
      <c r="G23" s="53"/>
      <c r="H23" s="53"/>
      <c r="I23" s="53"/>
      <c r="J23" s="53"/>
      <c r="K23" s="20"/>
    </row>
    <row r="24" spans="1:11" ht="14.4" x14ac:dyDescent="0.3">
      <c r="A24" s="18"/>
      <c r="B24" s="62"/>
      <c r="C24" s="62"/>
      <c r="D24" s="62"/>
      <c r="E24" s="17"/>
      <c r="F24" s="19"/>
      <c r="G24" s="53"/>
      <c r="H24" s="53"/>
      <c r="I24" s="53"/>
      <c r="J24" s="53"/>
      <c r="K24" s="20"/>
    </row>
    <row r="25" spans="1:11" ht="14.4" x14ac:dyDescent="0.3">
      <c r="A25" s="18"/>
      <c r="B25" s="62"/>
      <c r="C25" s="62"/>
      <c r="D25" s="62"/>
      <c r="E25" s="17"/>
      <c r="F25" s="19"/>
      <c r="G25" s="53"/>
      <c r="H25" s="53"/>
      <c r="I25" s="53"/>
      <c r="J25" s="53"/>
      <c r="K25" s="20"/>
    </row>
    <row r="26" spans="1:11" ht="14.4" x14ac:dyDescent="0.3">
      <c r="A26" s="18"/>
      <c r="B26" s="62"/>
      <c r="C26" s="62"/>
      <c r="D26" s="62"/>
      <c r="E26" s="17"/>
      <c r="F26" s="19"/>
      <c r="G26" s="53"/>
      <c r="H26" s="53"/>
      <c r="I26" s="53"/>
      <c r="J26" s="53"/>
      <c r="K26" s="20"/>
    </row>
    <row r="27" spans="1:11" ht="14.4" x14ac:dyDescent="0.3">
      <c r="A27" s="18"/>
      <c r="B27" s="62"/>
      <c r="C27" s="62"/>
      <c r="D27" s="62"/>
      <c r="E27" s="17"/>
      <c r="F27" s="19"/>
      <c r="G27" s="53"/>
      <c r="H27" s="53"/>
      <c r="I27" s="53"/>
      <c r="J27" s="53"/>
      <c r="K27" s="20"/>
    </row>
    <row r="28" spans="1:11" ht="14.4" x14ac:dyDescent="0.3">
      <c r="A28" s="18"/>
      <c r="E28" s="17"/>
      <c r="F28" s="19"/>
      <c r="G28" s="53"/>
      <c r="H28" s="53"/>
      <c r="I28" s="53"/>
      <c r="J28" s="53"/>
      <c r="K28" s="20"/>
    </row>
    <row r="29" spans="1:11" ht="14.4" x14ac:dyDescent="0.3">
      <c r="A29" s="18"/>
      <c r="E29" s="17"/>
      <c r="F29" s="19"/>
      <c r="G29" s="18"/>
      <c r="H29" s="18"/>
      <c r="I29" s="20"/>
      <c r="J29" s="20"/>
      <c r="K29" s="20"/>
    </row>
    <row r="30" spans="1:11" ht="14.4" x14ac:dyDescent="0.3">
      <c r="A30" s="18"/>
      <c r="E30" s="17"/>
      <c r="F30" s="19"/>
      <c r="G30" s="18"/>
      <c r="H30" s="18"/>
      <c r="I30" s="20"/>
      <c r="J30" s="20"/>
      <c r="K30" s="20"/>
    </row>
    <row r="31" spans="1:11" ht="14.4" x14ac:dyDescent="0.25">
      <c r="A31" s="18"/>
      <c r="E31" s="17"/>
      <c r="F31" s="18"/>
      <c r="G31" s="18"/>
      <c r="H31" s="18"/>
      <c r="I31" s="20"/>
      <c r="J31" s="20"/>
      <c r="K31" s="20"/>
    </row>
    <row r="32" spans="1:11" ht="14.4" x14ac:dyDescent="0.25">
      <c r="A32" s="18"/>
      <c r="E32" s="17"/>
      <c r="F32" s="18"/>
      <c r="G32" s="18"/>
      <c r="H32" s="18"/>
      <c r="I32" s="20"/>
      <c r="J32" s="20"/>
      <c r="K32" s="20"/>
    </row>
    <row r="33" spans="1:11" ht="14.4" x14ac:dyDescent="0.25">
      <c r="A33" s="18"/>
      <c r="E33" s="17"/>
      <c r="F33" s="18"/>
      <c r="G33" s="18"/>
      <c r="H33" s="18"/>
      <c r="I33" s="20"/>
      <c r="J33" s="20"/>
      <c r="K33" s="20"/>
    </row>
  </sheetData>
  <sheetProtection algorithmName="SHA-512" hashValue="DiiAF5XDnWYFs5clwww/IfcwIBeabwGzjeo5s7HLsYkC0CrzMp2oovDpe+OK91jCjC0HSrl0RJxf87PQ/wPWag==" saltValue="pTM1P0R7+ssuOh1hhr8LZA==" spinCount="100000" sheet="1" objects="1" scenarios="1"/>
  <mergeCells count="7">
    <mergeCell ref="B22:D27"/>
    <mergeCell ref="G22:J28"/>
    <mergeCell ref="A1:K1"/>
    <mergeCell ref="A2:K2"/>
    <mergeCell ref="A3:K3"/>
    <mergeCell ref="B20:K20"/>
    <mergeCell ref="B21:D21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topLeftCell="A3" zoomScale="60" zoomScaleNormal="50" workbookViewId="0">
      <selection activeCell="I9" sqref="I9"/>
    </sheetView>
  </sheetViews>
  <sheetFormatPr defaultRowHeight="13.8" x14ac:dyDescent="0.25"/>
  <cols>
    <col min="1" max="1" width="5" customWidth="1"/>
    <col min="2" max="2" width="20.59765625" customWidth="1"/>
    <col min="3" max="3" width="44.5" customWidth="1"/>
    <col min="4" max="5" width="18.19921875" customWidth="1"/>
    <col min="6" max="6" width="7.69921875" customWidth="1"/>
    <col min="7" max="7" width="18.69921875" customWidth="1"/>
    <col min="8" max="8" width="18.69921875" style="46" customWidth="1"/>
    <col min="9" max="10" width="18.69921875" style="66" customWidth="1"/>
    <col min="11" max="11" width="18.69921875" customWidth="1"/>
  </cols>
  <sheetData>
    <row r="1" spans="1:11" ht="15" x14ac:dyDescent="0.25">
      <c r="A1" s="54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x14ac:dyDescent="0.25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85.2" customHeight="1" x14ac:dyDescent="0.25">
      <c r="A3" s="55" t="s">
        <v>101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78" x14ac:dyDescent="0.25">
      <c r="A4" s="1" t="s">
        <v>0</v>
      </c>
      <c r="B4" s="2" t="s">
        <v>1</v>
      </c>
      <c r="C4" s="1" t="s">
        <v>2</v>
      </c>
      <c r="D4" s="3" t="s">
        <v>3</v>
      </c>
      <c r="E4" s="3" t="s">
        <v>33</v>
      </c>
      <c r="F4" s="3" t="s">
        <v>4</v>
      </c>
      <c r="G4" s="4" t="s">
        <v>59</v>
      </c>
      <c r="H4" s="42" t="s">
        <v>60</v>
      </c>
      <c r="I4" s="22" t="s">
        <v>31</v>
      </c>
      <c r="J4" s="22" t="s">
        <v>32</v>
      </c>
      <c r="K4" s="22" t="s">
        <v>97</v>
      </c>
    </row>
    <row r="5" spans="1:11" ht="15.6" x14ac:dyDescent="0.25">
      <c r="A5" s="5" t="s">
        <v>5</v>
      </c>
      <c r="B5" s="6" t="s">
        <v>6</v>
      </c>
      <c r="C5" s="5" t="s">
        <v>7</v>
      </c>
      <c r="D5" s="7" t="s">
        <v>8</v>
      </c>
      <c r="E5" s="7" t="s">
        <v>9</v>
      </c>
      <c r="F5" s="7" t="s">
        <v>27</v>
      </c>
      <c r="G5" s="8" t="s">
        <v>91</v>
      </c>
      <c r="H5" s="43" t="s">
        <v>28</v>
      </c>
      <c r="I5" s="22" t="s">
        <v>92</v>
      </c>
      <c r="J5" s="22" t="s">
        <v>93</v>
      </c>
      <c r="K5" s="22" t="s">
        <v>94</v>
      </c>
    </row>
    <row r="6" spans="1:11" ht="60" x14ac:dyDescent="0.25">
      <c r="A6" s="10" t="s">
        <v>10</v>
      </c>
      <c r="B6" s="24" t="s">
        <v>61</v>
      </c>
      <c r="C6" s="25" t="s">
        <v>82</v>
      </c>
      <c r="D6" s="31">
        <v>50</v>
      </c>
      <c r="E6" s="69"/>
      <c r="F6" s="10" t="s">
        <v>11</v>
      </c>
      <c r="G6" s="12">
        <v>11211</v>
      </c>
      <c r="H6" s="44">
        <f>G6*D6/1000</f>
        <v>560.54999999999995</v>
      </c>
      <c r="I6" s="67"/>
      <c r="J6" s="68"/>
      <c r="K6" s="23">
        <f>J6*H6</f>
        <v>0</v>
      </c>
    </row>
    <row r="7" spans="1:11" ht="90" x14ac:dyDescent="0.25">
      <c r="A7" s="10" t="s">
        <v>12</v>
      </c>
      <c r="B7" s="24" t="s">
        <v>50</v>
      </c>
      <c r="C7" s="25" t="s">
        <v>83</v>
      </c>
      <c r="D7" s="31">
        <v>400</v>
      </c>
      <c r="E7" s="71"/>
      <c r="F7" s="10" t="s">
        <v>11</v>
      </c>
      <c r="G7" s="12">
        <v>240</v>
      </c>
      <c r="H7" s="44">
        <f t="shared" ref="H7:H11" si="0">G7*D7/1000</f>
        <v>96</v>
      </c>
      <c r="I7" s="67"/>
      <c r="J7" s="68"/>
      <c r="K7" s="23">
        <f t="shared" ref="K7:K10" si="1">J7*H7</f>
        <v>0</v>
      </c>
    </row>
    <row r="8" spans="1:11" ht="45" x14ac:dyDescent="0.25">
      <c r="A8" s="10" t="s">
        <v>13</v>
      </c>
      <c r="B8" s="48" t="s">
        <v>84</v>
      </c>
      <c r="C8" s="49" t="s">
        <v>85</v>
      </c>
      <c r="D8" s="50">
        <v>600</v>
      </c>
      <c r="E8" s="71"/>
      <c r="F8" s="10" t="s">
        <v>11</v>
      </c>
      <c r="G8" s="12">
        <v>7000</v>
      </c>
      <c r="H8" s="44">
        <f t="shared" si="0"/>
        <v>4200</v>
      </c>
      <c r="I8" s="67"/>
      <c r="J8" s="68"/>
      <c r="K8" s="23">
        <f t="shared" si="1"/>
        <v>0</v>
      </c>
    </row>
    <row r="9" spans="1:11" ht="45" x14ac:dyDescent="0.25">
      <c r="A9" s="10" t="s">
        <v>14</v>
      </c>
      <c r="B9" s="27" t="s">
        <v>84</v>
      </c>
      <c r="C9" s="28" t="s">
        <v>85</v>
      </c>
      <c r="D9" s="51">
        <v>3000</v>
      </c>
      <c r="E9" s="69"/>
      <c r="F9" s="10" t="s">
        <v>11</v>
      </c>
      <c r="G9" s="12">
        <v>120</v>
      </c>
      <c r="H9" s="44">
        <f t="shared" si="0"/>
        <v>360</v>
      </c>
      <c r="I9" s="67"/>
      <c r="J9" s="68"/>
      <c r="K9" s="23">
        <f t="shared" si="1"/>
        <v>0</v>
      </c>
    </row>
    <row r="10" spans="1:11" ht="45" x14ac:dyDescent="0.25">
      <c r="A10" s="10" t="s">
        <v>15</v>
      </c>
      <c r="B10" s="24" t="s">
        <v>86</v>
      </c>
      <c r="C10" s="25" t="s">
        <v>85</v>
      </c>
      <c r="D10" s="52">
        <v>500</v>
      </c>
      <c r="E10" s="69"/>
      <c r="F10" s="10" t="s">
        <v>11</v>
      </c>
      <c r="G10" s="12">
        <v>590</v>
      </c>
      <c r="H10" s="44">
        <f t="shared" si="0"/>
        <v>295</v>
      </c>
      <c r="I10" s="67"/>
      <c r="J10" s="68"/>
      <c r="K10" s="23">
        <f t="shared" si="1"/>
        <v>0</v>
      </c>
    </row>
    <row r="11" spans="1:11" ht="60" x14ac:dyDescent="0.25">
      <c r="A11" s="10" t="s">
        <v>17</v>
      </c>
      <c r="B11" s="24" t="s">
        <v>87</v>
      </c>
      <c r="C11" s="25" t="s">
        <v>88</v>
      </c>
      <c r="D11" s="31">
        <v>400</v>
      </c>
      <c r="E11" s="71"/>
      <c r="F11" s="10" t="s">
        <v>11</v>
      </c>
      <c r="G11" s="12">
        <v>240</v>
      </c>
      <c r="H11" s="44">
        <f t="shared" si="0"/>
        <v>96</v>
      </c>
      <c r="I11" s="67"/>
      <c r="J11" s="68"/>
      <c r="K11" s="23">
        <f>J11*H11</f>
        <v>0</v>
      </c>
    </row>
    <row r="12" spans="1:11" ht="30.6" customHeight="1" x14ac:dyDescent="0.25">
      <c r="A12" s="35"/>
      <c r="B12" s="36"/>
      <c r="C12" s="36"/>
      <c r="D12" s="37"/>
      <c r="E12" s="37"/>
      <c r="F12" s="37"/>
      <c r="G12" s="38"/>
      <c r="H12" s="45"/>
      <c r="I12" s="23"/>
      <c r="J12" s="23"/>
      <c r="K12" s="29">
        <f>SUM(K6:K11)</f>
        <v>0</v>
      </c>
    </row>
    <row r="13" spans="1:11" ht="49.2" customHeight="1" x14ac:dyDescent="0.25">
      <c r="A13" s="36"/>
      <c r="B13" s="59" t="s">
        <v>30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5.6" x14ac:dyDescent="0.25">
      <c r="A14" s="39"/>
      <c r="B14" s="61" t="s">
        <v>89</v>
      </c>
      <c r="C14" s="61"/>
      <c r="D14" s="61"/>
      <c r="E14" s="33"/>
      <c r="F14" s="40"/>
      <c r="G14" s="39"/>
      <c r="H14" s="47"/>
      <c r="I14" s="41"/>
      <c r="J14" s="41"/>
      <c r="K14" s="41"/>
    </row>
    <row r="15" spans="1:11" ht="15" x14ac:dyDescent="0.25">
      <c r="A15" s="39"/>
      <c r="B15" s="62" t="s">
        <v>95</v>
      </c>
      <c r="C15" s="62"/>
      <c r="D15" s="62"/>
      <c r="E15" s="33"/>
      <c r="F15" s="40"/>
      <c r="G15" s="64" t="s">
        <v>34</v>
      </c>
      <c r="H15" s="64"/>
      <c r="I15" s="64"/>
      <c r="J15" s="64"/>
      <c r="K15" s="41"/>
    </row>
    <row r="16" spans="1:11" ht="15" x14ac:dyDescent="0.25">
      <c r="A16" s="39"/>
      <c r="B16" s="62"/>
      <c r="C16" s="62"/>
      <c r="D16" s="62"/>
      <c r="E16" s="33"/>
      <c r="F16" s="40"/>
      <c r="G16" s="64"/>
      <c r="H16" s="64"/>
      <c r="I16" s="64"/>
      <c r="J16" s="64"/>
      <c r="K16" s="41"/>
    </row>
    <row r="17" spans="1:11" ht="15" x14ac:dyDescent="0.25">
      <c r="A17" s="39"/>
      <c r="B17" s="62"/>
      <c r="C17" s="62"/>
      <c r="D17" s="62"/>
      <c r="E17" s="33"/>
      <c r="F17" s="40"/>
      <c r="G17" s="64"/>
      <c r="H17" s="64"/>
      <c r="I17" s="64"/>
      <c r="J17" s="64"/>
      <c r="K17" s="41"/>
    </row>
    <row r="18" spans="1:11" ht="15" x14ac:dyDescent="0.25">
      <c r="A18" s="39"/>
      <c r="B18" s="62"/>
      <c r="C18" s="62"/>
      <c r="D18" s="62"/>
      <c r="E18" s="33"/>
      <c r="F18" s="40"/>
      <c r="G18" s="64"/>
      <c r="H18" s="64"/>
      <c r="I18" s="64"/>
      <c r="J18" s="64"/>
      <c r="K18" s="41"/>
    </row>
    <row r="19" spans="1:11" ht="15" x14ac:dyDescent="0.25">
      <c r="A19" s="39"/>
      <c r="B19" s="62"/>
      <c r="C19" s="62"/>
      <c r="D19" s="62"/>
      <c r="E19" s="33"/>
      <c r="F19" s="40"/>
      <c r="G19" s="64"/>
      <c r="H19" s="64"/>
      <c r="I19" s="64"/>
      <c r="J19" s="64"/>
      <c r="K19" s="41"/>
    </row>
    <row r="20" spans="1:11" ht="15" x14ac:dyDescent="0.25">
      <c r="A20" s="39"/>
      <c r="B20" s="62"/>
      <c r="C20" s="62"/>
      <c r="D20" s="62"/>
      <c r="E20" s="33"/>
      <c r="F20" s="40"/>
      <c r="G20" s="64"/>
      <c r="H20" s="64"/>
      <c r="I20" s="64"/>
      <c r="J20" s="64"/>
      <c r="K20" s="41"/>
    </row>
    <row r="21" spans="1:11" ht="15" x14ac:dyDescent="0.25">
      <c r="A21" s="33"/>
      <c r="B21" s="33"/>
      <c r="C21" s="33"/>
      <c r="D21" s="33"/>
      <c r="E21" s="33"/>
      <c r="F21" s="33"/>
      <c r="G21" s="64"/>
      <c r="H21" s="64"/>
      <c r="I21" s="64"/>
      <c r="J21" s="64"/>
      <c r="K21" s="33"/>
    </row>
    <row r="22" spans="1:11" x14ac:dyDescent="0.25">
      <c r="B22" s="58"/>
      <c r="C22" s="58"/>
      <c r="D22" s="58"/>
    </row>
    <row r="23" spans="1:11" x14ac:dyDescent="0.25">
      <c r="B23" s="58"/>
      <c r="C23" s="58"/>
      <c r="D23" s="58"/>
    </row>
  </sheetData>
  <sheetProtection algorithmName="SHA-512" hashValue="kFZXKWSFhZu4f7gQqaFnjEK/GhHzTVm2CBLEcup+9RKAepNaHryoSmftVizJQ0NC21+n76N+a0ZNbVFYUXp+Mw==" saltValue="twL7qDPGN3aldLo2lx5VmQ==" spinCount="100000" sheet="1" objects="1" scenarios="1"/>
  <mergeCells count="8">
    <mergeCell ref="B22:D23"/>
    <mergeCell ref="G15:J21"/>
    <mergeCell ref="A1:K1"/>
    <mergeCell ref="A2:K2"/>
    <mergeCell ref="A3:K3"/>
    <mergeCell ref="B13:K13"/>
    <mergeCell ref="B14:D14"/>
    <mergeCell ref="B15:D20"/>
  </mergeCells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topLeftCell="A13" zoomScale="60" zoomScaleNormal="50" workbookViewId="0">
      <selection activeCell="D16" sqref="D16"/>
    </sheetView>
  </sheetViews>
  <sheetFormatPr defaultColWidth="8.69921875" defaultRowHeight="15" x14ac:dyDescent="0.25"/>
  <cols>
    <col min="1" max="1" width="5" style="33" customWidth="1"/>
    <col min="2" max="2" width="20.59765625" style="33" customWidth="1"/>
    <col min="3" max="3" width="44.5" style="33" customWidth="1"/>
    <col min="4" max="5" width="18.19921875" style="33" customWidth="1"/>
    <col min="6" max="6" width="7.69921875" style="33" customWidth="1"/>
    <col min="7" max="8" width="18.69921875" style="33" customWidth="1"/>
    <col min="9" max="10" width="18.69921875" style="65" customWidth="1"/>
    <col min="11" max="11" width="18.69921875" style="33" customWidth="1"/>
    <col min="12" max="16384" width="8.69921875" style="33"/>
  </cols>
  <sheetData>
    <row r="1" spans="1:11" x14ac:dyDescent="0.25">
      <c r="A1" s="54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5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89.4" customHeight="1" x14ac:dyDescent="0.25">
      <c r="A3" s="55" t="s">
        <v>100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78" x14ac:dyDescent="0.25">
      <c r="A4" s="1" t="s">
        <v>0</v>
      </c>
      <c r="B4" s="2" t="s">
        <v>1</v>
      </c>
      <c r="C4" s="1" t="s">
        <v>2</v>
      </c>
      <c r="D4" s="3" t="s">
        <v>3</v>
      </c>
      <c r="E4" s="3" t="s">
        <v>33</v>
      </c>
      <c r="F4" s="3" t="s">
        <v>4</v>
      </c>
      <c r="G4" s="4" t="s">
        <v>59</v>
      </c>
      <c r="H4" s="4" t="s">
        <v>60</v>
      </c>
      <c r="I4" s="22" t="s">
        <v>31</v>
      </c>
      <c r="J4" s="22" t="s">
        <v>32</v>
      </c>
      <c r="K4" s="22" t="s">
        <v>96</v>
      </c>
    </row>
    <row r="5" spans="1:11" ht="15.6" x14ac:dyDescent="0.25">
      <c r="A5" s="5" t="s">
        <v>5</v>
      </c>
      <c r="B5" s="6" t="s">
        <v>6</v>
      </c>
      <c r="C5" s="5" t="s">
        <v>7</v>
      </c>
      <c r="D5" s="7" t="s">
        <v>8</v>
      </c>
      <c r="E5" s="7" t="s">
        <v>9</v>
      </c>
      <c r="F5" s="7" t="s">
        <v>27</v>
      </c>
      <c r="G5" s="8" t="s">
        <v>91</v>
      </c>
      <c r="H5" s="30" t="s">
        <v>28</v>
      </c>
      <c r="I5" s="22" t="s">
        <v>92</v>
      </c>
      <c r="J5" s="22" t="s">
        <v>93</v>
      </c>
      <c r="K5" s="22" t="s">
        <v>94</v>
      </c>
    </row>
    <row r="6" spans="1:11" ht="43.2" customHeight="1" x14ac:dyDescent="0.25">
      <c r="A6" s="9" t="s">
        <v>10</v>
      </c>
      <c r="B6" s="26" t="s">
        <v>61</v>
      </c>
      <c r="C6" s="24" t="s">
        <v>62</v>
      </c>
      <c r="D6" s="63">
        <v>100</v>
      </c>
      <c r="E6" s="69"/>
      <c r="F6" s="10" t="s">
        <v>11</v>
      </c>
      <c r="G6" s="63">
        <v>300</v>
      </c>
      <c r="H6" s="32">
        <f>G6*D6/1000</f>
        <v>30</v>
      </c>
      <c r="I6" s="67"/>
      <c r="J6" s="68"/>
      <c r="K6" s="23">
        <f>J6*H6</f>
        <v>0</v>
      </c>
    </row>
    <row r="7" spans="1:11" ht="52.2" customHeight="1" x14ac:dyDescent="0.25">
      <c r="A7" s="9" t="s">
        <v>12</v>
      </c>
      <c r="B7" s="26" t="s">
        <v>41</v>
      </c>
      <c r="C7" s="34" t="s">
        <v>63</v>
      </c>
      <c r="D7" s="63">
        <v>400</v>
      </c>
      <c r="E7" s="69"/>
      <c r="F7" s="10" t="s">
        <v>11</v>
      </c>
      <c r="G7" s="63">
        <v>450</v>
      </c>
      <c r="H7" s="32">
        <f t="shared" ref="H7:H17" si="0">G7*D7/1000</f>
        <v>180</v>
      </c>
      <c r="I7" s="67"/>
      <c r="J7" s="68"/>
      <c r="K7" s="23">
        <f t="shared" ref="K7:K17" si="1">J7*H7</f>
        <v>0</v>
      </c>
    </row>
    <row r="8" spans="1:11" ht="43.2" customHeight="1" x14ac:dyDescent="0.25">
      <c r="A8" s="9" t="s">
        <v>13</v>
      </c>
      <c r="B8" s="24" t="s">
        <v>64</v>
      </c>
      <c r="C8" s="34" t="s">
        <v>65</v>
      </c>
      <c r="D8" s="63">
        <v>500</v>
      </c>
      <c r="E8" s="69"/>
      <c r="F8" s="10" t="s">
        <v>11</v>
      </c>
      <c r="G8" s="63">
        <v>6400</v>
      </c>
      <c r="H8" s="32">
        <f t="shared" si="0"/>
        <v>3200</v>
      </c>
      <c r="I8" s="67"/>
      <c r="J8" s="68"/>
      <c r="K8" s="23">
        <f t="shared" si="1"/>
        <v>0</v>
      </c>
    </row>
    <row r="9" spans="1:11" ht="43.2" customHeight="1" x14ac:dyDescent="0.25">
      <c r="A9" s="9" t="s">
        <v>14</v>
      </c>
      <c r="B9" s="26" t="s">
        <v>66</v>
      </c>
      <c r="C9" s="24" t="s">
        <v>67</v>
      </c>
      <c r="D9" s="63">
        <v>400</v>
      </c>
      <c r="E9" s="70"/>
      <c r="F9" s="11" t="s">
        <v>11</v>
      </c>
      <c r="G9" s="63">
        <v>600</v>
      </c>
      <c r="H9" s="32">
        <f t="shared" si="0"/>
        <v>240</v>
      </c>
      <c r="I9" s="67"/>
      <c r="J9" s="68"/>
      <c r="K9" s="23">
        <f t="shared" si="1"/>
        <v>0</v>
      </c>
    </row>
    <row r="10" spans="1:11" ht="43.2" customHeight="1" x14ac:dyDescent="0.25">
      <c r="A10" s="9" t="s">
        <v>15</v>
      </c>
      <c r="B10" s="26" t="s">
        <v>66</v>
      </c>
      <c r="C10" s="24" t="s">
        <v>68</v>
      </c>
      <c r="D10" s="63">
        <v>50</v>
      </c>
      <c r="E10" s="69"/>
      <c r="F10" s="10" t="s">
        <v>11</v>
      </c>
      <c r="G10" s="63">
        <v>2000</v>
      </c>
      <c r="H10" s="32">
        <f t="shared" si="0"/>
        <v>100</v>
      </c>
      <c r="I10" s="67"/>
      <c r="J10" s="68"/>
      <c r="K10" s="23">
        <f t="shared" si="1"/>
        <v>0</v>
      </c>
    </row>
    <row r="11" spans="1:11" ht="60" x14ac:dyDescent="0.25">
      <c r="A11" s="9" t="s">
        <v>17</v>
      </c>
      <c r="B11" s="26" t="s">
        <v>69</v>
      </c>
      <c r="C11" s="24" t="s">
        <v>70</v>
      </c>
      <c r="D11" s="63">
        <v>70</v>
      </c>
      <c r="E11" s="69"/>
      <c r="F11" s="10" t="s">
        <v>11</v>
      </c>
      <c r="G11" s="63">
        <v>300</v>
      </c>
      <c r="H11" s="32">
        <f t="shared" si="0"/>
        <v>21</v>
      </c>
      <c r="I11" s="67"/>
      <c r="J11" s="68"/>
      <c r="K11" s="23">
        <f t="shared" si="1"/>
        <v>0</v>
      </c>
    </row>
    <row r="12" spans="1:11" ht="60" x14ac:dyDescent="0.25">
      <c r="A12" s="9" t="s">
        <v>18</v>
      </c>
      <c r="B12" s="26" t="s">
        <v>71</v>
      </c>
      <c r="C12" s="24" t="s">
        <v>72</v>
      </c>
      <c r="D12" s="63">
        <v>150</v>
      </c>
      <c r="E12" s="71"/>
      <c r="F12" s="10" t="s">
        <v>11</v>
      </c>
      <c r="G12" s="63">
        <v>250</v>
      </c>
      <c r="H12" s="32">
        <f t="shared" si="0"/>
        <v>37.5</v>
      </c>
      <c r="I12" s="67"/>
      <c r="J12" s="68"/>
      <c r="K12" s="23">
        <f t="shared" si="1"/>
        <v>0</v>
      </c>
    </row>
    <row r="13" spans="1:11" ht="60" x14ac:dyDescent="0.25">
      <c r="A13" s="9" t="s">
        <v>19</v>
      </c>
      <c r="B13" s="26" t="s">
        <v>73</v>
      </c>
      <c r="C13" s="24" t="s">
        <v>74</v>
      </c>
      <c r="D13" s="63">
        <v>120</v>
      </c>
      <c r="E13" s="71"/>
      <c r="F13" s="10" t="s">
        <v>11</v>
      </c>
      <c r="G13" s="63">
        <v>3000</v>
      </c>
      <c r="H13" s="32">
        <f t="shared" si="0"/>
        <v>360</v>
      </c>
      <c r="I13" s="67"/>
      <c r="J13" s="68"/>
      <c r="K13" s="23">
        <f t="shared" si="1"/>
        <v>0</v>
      </c>
    </row>
    <row r="14" spans="1:11" ht="60.6" x14ac:dyDescent="0.25">
      <c r="A14" s="9" t="s">
        <v>20</v>
      </c>
      <c r="B14" s="26" t="s">
        <v>23</v>
      </c>
      <c r="C14" s="34" t="s">
        <v>80</v>
      </c>
      <c r="D14" s="63">
        <v>500</v>
      </c>
      <c r="E14" s="69"/>
      <c r="F14" s="10" t="s">
        <v>11</v>
      </c>
      <c r="G14" s="63">
        <v>1100</v>
      </c>
      <c r="H14" s="32">
        <f t="shared" si="0"/>
        <v>550</v>
      </c>
      <c r="I14" s="67"/>
      <c r="J14" s="68"/>
      <c r="K14" s="23">
        <f t="shared" si="1"/>
        <v>0</v>
      </c>
    </row>
    <row r="15" spans="1:11" ht="108" customHeight="1" x14ac:dyDescent="0.25">
      <c r="A15" s="9" t="s">
        <v>21</v>
      </c>
      <c r="B15" s="24" t="s">
        <v>75</v>
      </c>
      <c r="C15" s="34" t="s">
        <v>76</v>
      </c>
      <c r="D15" s="63">
        <v>450</v>
      </c>
      <c r="E15" s="71"/>
      <c r="F15" s="10" t="s">
        <v>11</v>
      </c>
      <c r="G15" s="63">
        <v>480</v>
      </c>
      <c r="H15" s="32">
        <f t="shared" si="0"/>
        <v>216</v>
      </c>
      <c r="I15" s="67"/>
      <c r="J15" s="68"/>
      <c r="K15" s="23">
        <f t="shared" si="1"/>
        <v>0</v>
      </c>
    </row>
    <row r="16" spans="1:11" ht="105" x14ac:dyDescent="0.25">
      <c r="A16" s="9" t="s">
        <v>22</v>
      </c>
      <c r="B16" s="24" t="s">
        <v>77</v>
      </c>
      <c r="C16" s="34" t="s">
        <v>78</v>
      </c>
      <c r="D16" s="63">
        <v>450</v>
      </c>
      <c r="E16" s="69"/>
      <c r="F16" s="10" t="s">
        <v>11</v>
      </c>
      <c r="G16" s="63">
        <v>480</v>
      </c>
      <c r="H16" s="32">
        <f t="shared" si="0"/>
        <v>216</v>
      </c>
      <c r="I16" s="67"/>
      <c r="J16" s="68"/>
      <c r="K16" s="23">
        <f t="shared" si="1"/>
        <v>0</v>
      </c>
    </row>
    <row r="17" spans="1:11" ht="36" customHeight="1" x14ac:dyDescent="0.25">
      <c r="A17" s="9" t="s">
        <v>24</v>
      </c>
      <c r="B17" s="26" t="s">
        <v>16</v>
      </c>
      <c r="C17" s="34" t="s">
        <v>79</v>
      </c>
      <c r="D17" s="63">
        <v>70</v>
      </c>
      <c r="E17" s="71"/>
      <c r="F17" s="10" t="s">
        <v>11</v>
      </c>
      <c r="G17" s="63">
        <v>250</v>
      </c>
      <c r="H17" s="32">
        <f t="shared" si="0"/>
        <v>17.5</v>
      </c>
      <c r="I17" s="67"/>
      <c r="J17" s="68"/>
      <c r="K17" s="23">
        <f t="shared" si="1"/>
        <v>0</v>
      </c>
    </row>
    <row r="18" spans="1:11" ht="25.8" customHeight="1" x14ac:dyDescent="0.25">
      <c r="A18" s="35"/>
      <c r="B18" s="36"/>
      <c r="C18" s="36"/>
      <c r="D18" s="37"/>
      <c r="E18" s="37"/>
      <c r="F18" s="37"/>
      <c r="G18" s="38"/>
      <c r="H18" s="38"/>
      <c r="I18" s="23"/>
      <c r="J18" s="23" t="s">
        <v>90</v>
      </c>
      <c r="K18" s="29">
        <f>SUM(K6:K17)</f>
        <v>0</v>
      </c>
    </row>
    <row r="19" spans="1:11" ht="52.2" customHeight="1" x14ac:dyDescent="0.25">
      <c r="A19" s="36"/>
      <c r="B19" s="59" t="s">
        <v>30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5.6" x14ac:dyDescent="0.25">
      <c r="A20" s="39"/>
      <c r="B20" s="61" t="s">
        <v>81</v>
      </c>
      <c r="C20" s="61"/>
      <c r="D20" s="61"/>
      <c r="F20" s="40"/>
      <c r="G20" s="39"/>
      <c r="H20" s="39"/>
      <c r="I20" s="41"/>
      <c r="J20" s="41"/>
      <c r="K20" s="41"/>
    </row>
    <row r="21" spans="1:11" x14ac:dyDescent="0.25">
      <c r="A21" s="39"/>
      <c r="B21" s="62" t="s">
        <v>95</v>
      </c>
      <c r="C21" s="62"/>
      <c r="D21" s="62"/>
      <c r="F21" s="40"/>
      <c r="G21" s="64" t="s">
        <v>34</v>
      </c>
      <c r="H21" s="64"/>
      <c r="I21" s="64"/>
      <c r="J21" s="64"/>
      <c r="K21" s="41"/>
    </row>
    <row r="22" spans="1:11" x14ac:dyDescent="0.25">
      <c r="A22" s="39"/>
      <c r="B22" s="62"/>
      <c r="C22" s="62"/>
      <c r="D22" s="62"/>
      <c r="F22" s="40"/>
      <c r="G22" s="64"/>
      <c r="H22" s="64"/>
      <c r="I22" s="64"/>
      <c r="J22" s="64"/>
      <c r="K22" s="41"/>
    </row>
    <row r="23" spans="1:11" x14ac:dyDescent="0.25">
      <c r="A23" s="39"/>
      <c r="B23" s="62"/>
      <c r="C23" s="62"/>
      <c r="D23" s="62"/>
      <c r="F23" s="40"/>
      <c r="G23" s="64"/>
      <c r="H23" s="64"/>
      <c r="I23" s="64"/>
      <c r="J23" s="64"/>
      <c r="K23" s="41"/>
    </row>
    <row r="24" spans="1:11" x14ac:dyDescent="0.25">
      <c r="A24" s="39"/>
      <c r="B24" s="62"/>
      <c r="C24" s="62"/>
      <c r="D24" s="62"/>
      <c r="F24" s="40"/>
      <c r="G24" s="64"/>
      <c r="H24" s="64"/>
      <c r="I24" s="64"/>
      <c r="J24" s="64"/>
      <c r="K24" s="41"/>
    </row>
    <row r="25" spans="1:11" x14ac:dyDescent="0.25">
      <c r="A25" s="39"/>
      <c r="B25" s="62"/>
      <c r="C25" s="62"/>
      <c r="D25" s="62"/>
      <c r="F25" s="40"/>
      <c r="G25" s="64"/>
      <c r="H25" s="64"/>
      <c r="I25" s="64"/>
      <c r="J25" s="64"/>
      <c r="K25" s="41"/>
    </row>
    <row r="26" spans="1:11" x14ac:dyDescent="0.25">
      <c r="A26" s="39"/>
      <c r="B26" s="62"/>
      <c r="C26" s="62"/>
      <c r="D26" s="62"/>
      <c r="F26" s="40"/>
      <c r="G26" s="64"/>
      <c r="H26" s="64"/>
      <c r="I26" s="64"/>
      <c r="J26" s="64"/>
      <c r="K26" s="41"/>
    </row>
    <row r="27" spans="1:11" x14ac:dyDescent="0.25">
      <c r="G27" s="64"/>
      <c r="H27" s="64"/>
      <c r="I27" s="64"/>
      <c r="J27" s="64"/>
    </row>
    <row r="28" spans="1:11" x14ac:dyDescent="0.25">
      <c r="B28" s="17"/>
      <c r="C28" s="17"/>
      <c r="D28" s="17"/>
    </row>
    <row r="29" spans="1:11" x14ac:dyDescent="0.25">
      <c r="B29" s="17"/>
      <c r="C29" s="17"/>
      <c r="D29" s="17"/>
    </row>
  </sheetData>
  <sheetProtection algorithmName="SHA-512" hashValue="eRF5y1kqZn1S/nxZ6PtLPkTDONXxq2P8KGY5kHlxjKXIyoQl13i3xT2XkpQEBNeHm93uELlBeAgxDe08kq1p2g==" saltValue="3ScmofbpsnLbhIVxTG6jkw==" spinCount="100000" sheet="1" objects="1" scenarios="1"/>
  <mergeCells count="7">
    <mergeCell ref="G21:J27"/>
    <mergeCell ref="A1:K1"/>
    <mergeCell ref="A2:K2"/>
    <mergeCell ref="A3:K3"/>
    <mergeCell ref="B19:K19"/>
    <mergeCell ref="B20:D20"/>
    <mergeCell ref="B21:D26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Hotel Wolin</vt:lpstr>
      <vt:lpstr>Hotel Rychło</vt:lpstr>
      <vt:lpstr>CSiR Krasnobród</vt:lpstr>
      <vt:lpstr>'CSiR Krasnobród'!Obszar_wydruku</vt:lpstr>
      <vt:lpstr>'Hotel Rychło'!Obszar_wydruku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Janus</dc:creator>
  <cp:lastModifiedBy>Natalia</cp:lastModifiedBy>
  <cp:revision>1</cp:revision>
  <cp:lastPrinted>2023-11-15T07:46:50Z</cp:lastPrinted>
  <dcterms:created xsi:type="dcterms:W3CDTF">2013-10-04T11:03:59Z</dcterms:created>
  <dcterms:modified xsi:type="dcterms:W3CDTF">2023-11-15T07:54:21Z</dcterms:modified>
</cp:coreProperties>
</file>