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esktop\Postępowania zakupowe\PFZ-29-2023 PIECZYWO MROŻONE\1. DOKUMENTACJA\"/>
    </mc:Choice>
  </mc:AlternateContent>
  <bookViews>
    <workbookView xWindow="0" yWindow="0" windowWidth="23040" windowHeight="8808"/>
  </bookViews>
  <sheets>
    <sheet name="pieczywo_" sheetId="1" r:id="rId1"/>
  </sheets>
  <definedNames>
    <definedName name="_xlnm._FilterDatabase" localSheetId="0" hidden="1">pieczywo_!$A$4:$L$4</definedName>
    <definedName name="_xlnm.Print_Area" localSheetId="0">pieczywo_!$A$1:$P$20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" i="1" l="1"/>
  <c r="P7" i="1" s="1"/>
  <c r="M8" i="1"/>
  <c r="P8" i="1" s="1"/>
  <c r="M9" i="1"/>
  <c r="P9" i="1" s="1"/>
  <c r="M10" i="1"/>
  <c r="P10" i="1" s="1"/>
  <c r="M11" i="1"/>
  <c r="P11" i="1" s="1"/>
  <c r="M12" i="1"/>
  <c r="P12" i="1" s="1"/>
  <c r="M13" i="1"/>
  <c r="P13" i="1" s="1"/>
  <c r="M14" i="1"/>
  <c r="P14" i="1" s="1"/>
  <c r="M15" i="1"/>
  <c r="P15" i="1" s="1"/>
  <c r="M16" i="1"/>
  <c r="P16" i="1" s="1"/>
  <c r="M17" i="1"/>
  <c r="P17" i="1" s="1"/>
  <c r="M18" i="1"/>
  <c r="P18" i="1" s="1"/>
  <c r="M19" i="1"/>
  <c r="P19" i="1" s="1"/>
  <c r="M6" i="1"/>
  <c r="P6" i="1" s="1"/>
  <c r="P20" i="1" l="1"/>
</calcChain>
</file>

<file path=xl/sharedStrings.xml><?xml version="1.0" encoding="utf-8"?>
<sst xmlns="http://schemas.openxmlformats.org/spreadsheetml/2006/main" count="121" uniqueCount="82">
  <si>
    <t>Nazwa produktu</t>
  </si>
  <si>
    <t>Jednostka miary</t>
  </si>
  <si>
    <t>A</t>
  </si>
  <si>
    <t>B</t>
  </si>
  <si>
    <t>C</t>
  </si>
  <si>
    <t>D</t>
  </si>
  <si>
    <t>E</t>
  </si>
  <si>
    <t>F</t>
  </si>
  <si>
    <t>G</t>
  </si>
  <si>
    <t>I</t>
  </si>
  <si>
    <t>1.</t>
  </si>
  <si>
    <t>pieczywo mrożone</t>
  </si>
  <si>
    <t>bagietka - tradycyjna bułka francuska</t>
  </si>
  <si>
    <t xml:space="preserve"> tradycyjna bułka francuska,pszenna, długa i cienka</t>
  </si>
  <si>
    <t>szt.</t>
  </si>
  <si>
    <t>2.</t>
  </si>
  <si>
    <t>chleb słowiański</t>
  </si>
  <si>
    <t>3.</t>
  </si>
  <si>
    <t>chleb wieloziarnisty</t>
  </si>
  <si>
    <t>4.</t>
  </si>
  <si>
    <t>chleb ze słonecznikiem</t>
  </si>
  <si>
    <t>5.</t>
  </si>
  <si>
    <t>produkt w pełni wypieczony, gotowy do spożycia po rozmrożeniu</t>
  </si>
  <si>
    <t>6.</t>
  </si>
  <si>
    <t>chleb mazowiecki</t>
  </si>
  <si>
    <t>7.</t>
  </si>
  <si>
    <t>8.</t>
  </si>
  <si>
    <t>mini bułeczki - mix podstawowy</t>
  </si>
  <si>
    <t>produkt półwypieczony, bułka pszenna, grahamka, makowa, sezamkowa</t>
  </si>
  <si>
    <t>9.</t>
  </si>
  <si>
    <t>mini bułeczki - mix wieloziarnisty</t>
  </si>
  <si>
    <t>10.</t>
  </si>
  <si>
    <t>11.</t>
  </si>
  <si>
    <t>mini rogalik</t>
  </si>
  <si>
    <t>produkt surowy, wygarowany, małe, słodkie, francuskie rogaliki</t>
  </si>
  <si>
    <t>12.</t>
  </si>
  <si>
    <t>H</t>
  </si>
  <si>
    <t>Lp.</t>
  </si>
  <si>
    <t>Opis asortymentu*</t>
  </si>
  <si>
    <t>Sugerowana przez Zamawiającego gramatura (kg)**</t>
  </si>
  <si>
    <t>produkt półwypieczony, 
z dodatkiem zakwasu żytniego, na bazie naturalnych składników, bez polepszaczy,  z dużą zawartością błonnika, z dodatkiem mieszanki ziaren: słonecznika, siemienia, sezamu, płatków owsianych</t>
  </si>
  <si>
    <t>produkt półwypieczony, 
z dodatkiem podmłody pszennej, na bazie naturalnych składników, bez polepszaczy</t>
  </si>
  <si>
    <t>produkt półwypieczony, 
z dodatkiem podmłody pszenne</t>
  </si>
  <si>
    <t>produkt półwypieczony, 
z dodatkiem zakwasu żytniego, na bazie naturalnych składników, bez polepszaczy.</t>
  </si>
  <si>
    <t>produkt półwypieczony, 
z dodatkiem zakwasu żytniego, na bazie naturalnych składników, bez polepszaczy, z dodatkiem nasion słonecznika</t>
  </si>
  <si>
    <t>Bułka ziemniaczana jasna</t>
  </si>
  <si>
    <t>Bułka pszenna z płatkami ziemniaczanymi, podpieczona. Produkt głęboko mrożony.</t>
  </si>
  <si>
    <t>13.</t>
  </si>
  <si>
    <t>produkt półwypieczony, pszenny z nadzieniem czosnkowym</t>
  </si>
  <si>
    <t>14.</t>
  </si>
  <si>
    <t>Bagietka duża</t>
  </si>
  <si>
    <t>produkt półwypieczony, pszenny na zakwasie</t>
  </si>
  <si>
    <t>J</t>
  </si>
  <si>
    <t>ciastka typu interki</t>
  </si>
  <si>
    <t>produkt surowy, niewygarowany, małe, francuskie ciasteczka z różnym nadzieniem.</t>
  </si>
  <si>
    <t>Półbagietka czosnkowa</t>
  </si>
  <si>
    <t>bułeczki - kajzerki</t>
  </si>
  <si>
    <t>produkt półwypieczony, bułeczka owalna ze słonecznikiem, bułeczka farmerska, bułeczka francesca, Kornecken mini</t>
  </si>
  <si>
    <t>Szacunkowa wartość netto w skali 24 m-cy</t>
  </si>
  <si>
    <t xml:space="preserve">chleb kanapkowy jasny </t>
  </si>
  <si>
    <t>Oferowana przez Wykonawcę gramatura (kg)</t>
  </si>
  <si>
    <t xml:space="preserve">Oferowana przez Wykonawcę marka pieczywa </t>
  </si>
  <si>
    <t>Cena netto 
za opakowanie</t>
  </si>
  <si>
    <t>K</t>
  </si>
  <si>
    <t xml:space="preserve">Razem: </t>
  </si>
  <si>
    <t>Szacunkowa ilość asortymentu w szt. w skali 24 m-cy HOTEL SOLINA SPA</t>
  </si>
  <si>
    <t>Szacunkowa ilość asortymentu w szt. w skali 24 m-cy HOTEL KRYNICA</t>
  </si>
  <si>
    <t>L</t>
  </si>
  <si>
    <t>M</t>
  </si>
  <si>
    <t>N</t>
  </si>
  <si>
    <t>O</t>
  </si>
  <si>
    <t>P</t>
  </si>
  <si>
    <t xml:space="preserve">Cena jednostkowa netto za sztukę </t>
  </si>
  <si>
    <t>Szacunkowa ilość asortymentu w szt. w skali 24 m-cy</t>
  </si>
  <si>
    <t>INTER EUROPOL, LORRAINE BAKERY GROUP</t>
  </si>
  <si>
    <t>ZNAK SPRAWY: ELST/PFZ/272-29/2023.PFZ-29-2023.NWS</t>
  </si>
  <si>
    <t>Załącznik nr 1 do Formularza ofertowego</t>
  </si>
  <si>
    <t>0,02 - 0,03</t>
  </si>
  <si>
    <t>Arkusz Cenowy
„Dostawy pieczywa mrożonego dla potrzeb obiektów Elbest sp. z o.o. oraz  GK PHH”</t>
  </si>
  <si>
    <t xml:space="preserve">Ilość sztuk w opakowaniu </t>
  </si>
  <si>
    <r>
      <rPr>
        <b/>
        <sz val="10"/>
        <rFont val="Calibri"/>
        <family val="2"/>
        <charset val="238"/>
        <scheme val="minor"/>
      </rPr>
      <t>Preferowane</t>
    </r>
    <r>
      <rPr>
        <b/>
        <sz val="10"/>
        <color rgb="FF000000"/>
        <rFont val="Calibri"/>
        <family val="2"/>
        <charset val="238"/>
        <scheme val="minor"/>
      </rPr>
      <t xml:space="preserve"> przez Zamawiającego marki pieczywa </t>
    </r>
  </si>
  <si>
    <t>Bagietka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</si>
</sst>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5]General"/>
    <numFmt numFmtId="165" formatCode="#,##0.00&quot; &quot;[$zł-415];[Red]&quot;-&quot;#,##0.00&quot; &quot;[$zł-415]"/>
    <numFmt numFmtId="166" formatCode="&quot; &quot;#,##0.00&quot; &quot;[$zł-415]&quot; &quot;;&quot;-&quot;#,##0.00&quot; &quot;[$zł-415]&quot; &quot;;&quot; -&quot;00&quot; &quot;[$zł-415]&quot; &quot;;&quot; &quot;@&quot; &quot;"/>
    <numFmt numFmtId="167" formatCode="0.0%"/>
    <numFmt numFmtId="168" formatCode="#,##0.00\ &quot;zł&quot;"/>
  </numFmts>
  <fonts count="13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rgb="FFBFBFBF"/>
      </patternFill>
    </fill>
    <fill>
      <patternFill patternType="solid">
        <fgColor theme="6" tint="0.79998168889431442"/>
        <bgColor rgb="FFBFBFB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66" fontId="1" fillId="0" borderId="0" applyFont="0" applyFill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4" fontId="2" fillId="0" borderId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165" fontId="4" fillId="0" borderId="0" applyBorder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164" fontId="5" fillId="0" borderId="0" xfId="2" applyFont="1" applyFill="1" applyAlignment="1"/>
    <xf numFmtId="164" fontId="6" fillId="0" borderId="0" xfId="2" applyFont="1" applyFill="1" applyAlignment="1"/>
    <xf numFmtId="164" fontId="5" fillId="0" borderId="0" xfId="2" applyFont="1" applyFill="1" applyAlignment="1">
      <alignment horizontal="left" vertical="center" wrapText="1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164" fontId="5" fillId="0" borderId="0" xfId="2" applyFont="1" applyFill="1" applyAlignment="1">
      <alignment wrapText="1"/>
    </xf>
    <xf numFmtId="0" fontId="6" fillId="0" borderId="0" xfId="0" applyFont="1"/>
    <xf numFmtId="164" fontId="5" fillId="0" borderId="0" xfId="2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0" xfId="2" applyFont="1" applyFill="1" applyAlignment="1">
      <alignment horizontal="center"/>
    </xf>
    <xf numFmtId="2" fontId="5" fillId="0" borderId="0" xfId="2" applyNumberFormat="1" applyFont="1" applyFill="1" applyAlignment="1">
      <alignment horizontal="center" vertical="center"/>
    </xf>
    <xf numFmtId="0" fontId="8" fillId="0" borderId="1" xfId="6" applyNumberFormat="1" applyFont="1" applyFill="1" applyBorder="1" applyAlignment="1" applyProtection="1">
      <alignment horizontal="center" vertical="center"/>
    </xf>
    <xf numFmtId="0" fontId="8" fillId="0" borderId="1" xfId="6" applyNumberFormat="1" applyFont="1" applyFill="1" applyBorder="1" applyAlignment="1" applyProtection="1">
      <alignment horizontal="center" vertical="center" wrapText="1"/>
    </xf>
    <xf numFmtId="164" fontId="9" fillId="2" borderId="1" xfId="2" applyFont="1" applyFill="1" applyBorder="1" applyAlignment="1" applyProtection="1">
      <alignment horizontal="center" vertical="center"/>
      <protection locked="0"/>
    </xf>
    <xf numFmtId="164" fontId="9" fillId="2" borderId="1" xfId="2" applyFont="1" applyFill="1" applyBorder="1" applyAlignment="1" applyProtection="1">
      <alignment horizontal="center" vertical="center" wrapText="1"/>
      <protection locked="0"/>
    </xf>
    <xf numFmtId="164" fontId="8" fillId="0" borderId="1" xfId="2" applyFont="1" applyFill="1" applyBorder="1" applyAlignment="1" applyProtection="1">
      <alignment horizontal="center" vertical="center"/>
    </xf>
    <xf numFmtId="0" fontId="8" fillId="0" borderId="1" xfId="6" applyFont="1" applyFill="1" applyBorder="1" applyAlignment="1" applyProtection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168" fontId="8" fillId="0" borderId="1" xfId="2" applyNumberFormat="1" applyFont="1" applyFill="1" applyBorder="1" applyAlignment="1" applyProtection="1">
      <alignment horizontal="center" vertical="center"/>
      <protection locked="0"/>
    </xf>
    <xf numFmtId="168" fontId="8" fillId="0" borderId="1" xfId="2" applyNumberFormat="1" applyFont="1" applyFill="1" applyBorder="1" applyAlignment="1">
      <alignment horizontal="center" vertical="center"/>
    </xf>
    <xf numFmtId="0" fontId="11" fillId="0" borderId="1" xfId="6" applyFont="1" applyFill="1" applyBorder="1" applyAlignment="1" applyProtection="1">
      <alignment horizontal="center" vertical="center" wrapText="1"/>
    </xf>
    <xf numFmtId="164" fontId="8" fillId="0" borderId="1" xfId="2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164" fontId="8" fillId="0" borderId="0" xfId="2" applyFont="1" applyFill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  <protection locked="0"/>
    </xf>
    <xf numFmtId="164" fontId="8" fillId="5" borderId="1" xfId="2" applyFont="1" applyFill="1" applyBorder="1" applyAlignment="1">
      <alignment horizontal="center" vertical="center"/>
    </xf>
    <xf numFmtId="167" fontId="8" fillId="0" borderId="1" xfId="9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8" fillId="0" borderId="0" xfId="2" applyFont="1" applyFill="1" applyAlignment="1">
      <alignment horizontal="center" vertical="center" wrapText="1"/>
    </xf>
    <xf numFmtId="164" fontId="5" fillId="0" borderId="0" xfId="2" applyFont="1" applyFill="1" applyAlignment="1">
      <alignment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164" fontId="9" fillId="5" borderId="1" xfId="2" applyFont="1" applyFill="1" applyBorder="1" applyAlignment="1">
      <alignment horizontal="center" vertical="center"/>
    </xf>
    <xf numFmtId="164" fontId="5" fillId="0" borderId="5" xfId="2" applyFont="1" applyFill="1" applyBorder="1" applyAlignment="1">
      <alignment horizontal="right"/>
    </xf>
    <xf numFmtId="168" fontId="8" fillId="6" borderId="1" xfId="2" applyNumberFormat="1" applyFont="1" applyFill="1" applyBorder="1" applyAlignment="1">
      <alignment horizontal="center" vertical="center" wrapText="1"/>
    </xf>
    <xf numFmtId="164" fontId="8" fillId="0" borderId="2" xfId="2" applyFont="1" applyFill="1" applyBorder="1" applyAlignment="1">
      <alignment horizontal="right" vertical="center"/>
    </xf>
    <xf numFmtId="164" fontId="8" fillId="0" borderId="3" xfId="2" applyFont="1" applyFill="1" applyBorder="1" applyAlignment="1">
      <alignment horizontal="right" vertical="center"/>
    </xf>
    <xf numFmtId="164" fontId="8" fillId="0" borderId="4" xfId="2" applyFont="1" applyFill="1" applyBorder="1" applyAlignment="1">
      <alignment horizontal="right" vertical="center"/>
    </xf>
    <xf numFmtId="164" fontId="9" fillId="0" borderId="2" xfId="2" applyFont="1" applyFill="1" applyBorder="1" applyAlignment="1">
      <alignment horizontal="center" vertical="center" wrapText="1"/>
    </xf>
    <xf numFmtId="164" fontId="9" fillId="0" borderId="3" xfId="2" applyFont="1" applyFill="1" applyBorder="1" applyAlignment="1">
      <alignment horizontal="center" vertical="center"/>
    </xf>
    <xf numFmtId="164" fontId="9" fillId="0" borderId="4" xfId="2" applyFont="1" applyFill="1" applyBorder="1" applyAlignment="1">
      <alignment horizontal="center" vertical="center"/>
    </xf>
    <xf numFmtId="0" fontId="8" fillId="0" borderId="1" xfId="6" applyNumberFormat="1" applyFont="1" applyFill="1" applyBorder="1" applyAlignment="1" applyProtection="1">
      <alignment horizontal="center" vertical="center"/>
      <protection locked="0"/>
    </xf>
    <xf numFmtId="0" fontId="8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" applyNumberFormat="1" applyFont="1" applyFill="1" applyBorder="1" applyAlignment="1" applyProtection="1">
      <alignment horizontal="center" vertical="center"/>
      <protection locked="0"/>
    </xf>
    <xf numFmtId="0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" applyNumberFormat="1" applyFont="1" applyFill="1" applyAlignment="1">
      <alignment horizontal="center" vertical="center" wrapText="1"/>
    </xf>
    <xf numFmtId="0" fontId="5" fillId="0" borderId="0" xfId="2" applyNumberFormat="1" applyFont="1" applyFill="1" applyAlignment="1">
      <alignment wrapText="1"/>
    </xf>
    <xf numFmtId="164" fontId="9" fillId="3" borderId="1" xfId="2" applyFont="1" applyFill="1" applyBorder="1" applyAlignment="1" applyProtection="1">
      <alignment horizontal="center" vertical="center"/>
    </xf>
    <xf numFmtId="164" fontId="9" fillId="3" borderId="1" xfId="2" applyFont="1" applyFill="1" applyBorder="1" applyAlignment="1" applyProtection="1">
      <alignment horizontal="center" vertical="center" wrapText="1"/>
    </xf>
    <xf numFmtId="164" fontId="9" fillId="4" borderId="1" xfId="2" applyFont="1" applyFill="1" applyBorder="1" applyAlignment="1" applyProtection="1">
      <alignment horizontal="center" vertical="center" wrapText="1"/>
    </xf>
    <xf numFmtId="0" fontId="9" fillId="4" borderId="1" xfId="2" applyNumberFormat="1" applyFont="1" applyFill="1" applyBorder="1" applyAlignment="1" applyProtection="1">
      <alignment horizontal="center" vertical="center" wrapText="1"/>
    </xf>
    <xf numFmtId="2" fontId="9" fillId="3" borderId="1" xfId="2" applyNumberFormat="1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164" fontId="9" fillId="5" borderId="1" xfId="2" applyFont="1" applyFill="1" applyBorder="1" applyAlignment="1" applyProtection="1">
      <alignment horizontal="center" vertical="center" wrapText="1"/>
    </xf>
  </cellXfs>
  <cellStyles count="10">
    <cellStyle name="Excel Built-in Normal" xfId="2"/>
    <cellStyle name="Heading" xfId="3"/>
    <cellStyle name="Heading1" xfId="4"/>
    <cellStyle name="Normalny" xfId="0" builtinId="0" customBuiltin="1"/>
    <cellStyle name="Normalny 2" xfId="5"/>
    <cellStyle name="Normalny 4" xfId="6"/>
    <cellStyle name="Procentowy" xfId="9" builtinId="5"/>
    <cellStyle name="Result" xfId="7"/>
    <cellStyle name="Result2" xfId="8"/>
    <cellStyle name="Walutowy" xfId="1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F27"/>
  <sheetViews>
    <sheetView tabSelected="1" view="pageBreakPreview" zoomScale="85" zoomScaleNormal="85" zoomScaleSheetLayoutView="85" workbookViewId="0">
      <selection activeCell="N9" sqref="N9"/>
    </sheetView>
  </sheetViews>
  <sheetFormatPr defaultColWidth="9" defaultRowHeight="11.4" x14ac:dyDescent="0.2"/>
  <cols>
    <col min="1" max="1" width="3.69921875" style="9" customWidth="1"/>
    <col min="2" max="2" width="9.19921875" style="9" customWidth="1"/>
    <col min="3" max="3" width="17.3984375" style="9" customWidth="1"/>
    <col min="4" max="4" width="36.3984375" style="9" customWidth="1"/>
    <col min="5" max="5" width="20.19921875" style="7" customWidth="1"/>
    <col min="6" max="6" width="9.19921875" style="51" customWidth="1"/>
    <col min="7" max="8" width="9.19921875" style="12" customWidth="1"/>
    <col min="9" max="9" width="9.19921875" style="9" customWidth="1"/>
    <col min="10" max="10" width="9.59765625" style="9" customWidth="1"/>
    <col min="11" max="11" width="7.59765625" style="6" hidden="1" customWidth="1"/>
    <col min="12" max="12" width="10" style="1" hidden="1" customWidth="1"/>
    <col min="13" max="16" width="13.19921875" style="1" customWidth="1"/>
    <col min="17" max="1020" width="8.69921875" style="1" customWidth="1"/>
    <col min="1021" max="1021" width="9" style="6" customWidth="1"/>
    <col min="1022" max="16384" width="9" style="6"/>
  </cols>
  <sheetData>
    <row r="1" spans="1:1020" ht="13.95" customHeight="1" x14ac:dyDescent="0.2">
      <c r="A1" s="37" t="s">
        <v>75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020" ht="16.95" customHeight="1" x14ac:dyDescent="0.2">
      <c r="A2" s="39" t="s">
        <v>76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</row>
    <row r="3" spans="1:1020" ht="28.2" customHeight="1" x14ac:dyDescent="0.2">
      <c r="A3" s="42" t="s">
        <v>78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</row>
    <row r="4" spans="1:1020" s="35" customFormat="1" ht="124.95" customHeight="1" x14ac:dyDescent="0.25">
      <c r="A4" s="52" t="s">
        <v>37</v>
      </c>
      <c r="B4" s="53" t="s">
        <v>0</v>
      </c>
      <c r="C4" s="53"/>
      <c r="D4" s="52" t="s">
        <v>38</v>
      </c>
      <c r="E4" s="54" t="s">
        <v>80</v>
      </c>
      <c r="F4" s="55" t="s">
        <v>61</v>
      </c>
      <c r="G4" s="56" t="s">
        <v>39</v>
      </c>
      <c r="H4" s="56" t="s">
        <v>60</v>
      </c>
      <c r="I4" s="53" t="s">
        <v>1</v>
      </c>
      <c r="J4" s="56" t="s">
        <v>79</v>
      </c>
      <c r="K4" s="57" t="s">
        <v>65</v>
      </c>
      <c r="L4" s="57" t="s">
        <v>66</v>
      </c>
      <c r="M4" s="57" t="s">
        <v>73</v>
      </c>
      <c r="N4" s="53" t="s">
        <v>72</v>
      </c>
      <c r="O4" s="53" t="s">
        <v>62</v>
      </c>
      <c r="P4" s="58" t="s">
        <v>58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  <c r="ZZ4" s="31"/>
      <c r="AAA4" s="31"/>
      <c r="AAB4" s="31"/>
      <c r="AAC4" s="31"/>
      <c r="AAD4" s="31"/>
      <c r="AAE4" s="31"/>
      <c r="AAF4" s="31"/>
      <c r="AAG4" s="31"/>
      <c r="AAH4" s="31"/>
      <c r="AAI4" s="31"/>
      <c r="AAJ4" s="31"/>
      <c r="AAK4" s="31"/>
      <c r="AAL4" s="31"/>
      <c r="AAM4" s="31"/>
      <c r="AAN4" s="31"/>
      <c r="AAO4" s="31"/>
      <c r="AAP4" s="31"/>
      <c r="AAQ4" s="31"/>
      <c r="AAR4" s="31"/>
      <c r="AAS4" s="31"/>
      <c r="AAT4" s="31"/>
      <c r="AAU4" s="31"/>
      <c r="AAV4" s="31"/>
      <c r="AAW4" s="31"/>
      <c r="AAX4" s="31"/>
      <c r="AAY4" s="31"/>
      <c r="AAZ4" s="31"/>
      <c r="ABA4" s="31"/>
      <c r="ABB4" s="31"/>
      <c r="ABC4" s="31"/>
      <c r="ABD4" s="31"/>
      <c r="ABE4" s="31"/>
      <c r="ABF4" s="31"/>
      <c r="ABG4" s="31"/>
      <c r="ABH4" s="31"/>
      <c r="ABI4" s="31"/>
      <c r="ABJ4" s="31"/>
      <c r="ABK4" s="31"/>
      <c r="ABL4" s="31"/>
      <c r="ABM4" s="31"/>
      <c r="ABN4" s="31"/>
      <c r="ABO4" s="31"/>
      <c r="ABP4" s="31"/>
      <c r="ABQ4" s="31"/>
      <c r="ABR4" s="31"/>
      <c r="ABS4" s="31"/>
      <c r="ABT4" s="31"/>
      <c r="ABU4" s="31"/>
      <c r="ABV4" s="31"/>
      <c r="ABW4" s="31"/>
      <c r="ABX4" s="31"/>
      <c r="ABY4" s="31"/>
      <c r="ABZ4" s="31"/>
      <c r="ACA4" s="31"/>
      <c r="ACB4" s="31"/>
      <c r="ACC4" s="31"/>
      <c r="ACD4" s="31"/>
      <c r="ACE4" s="31"/>
      <c r="ACF4" s="31"/>
      <c r="ACG4" s="31"/>
      <c r="ACH4" s="31"/>
      <c r="ACI4" s="31"/>
      <c r="ACJ4" s="31"/>
      <c r="ACK4" s="31"/>
      <c r="ACL4" s="31"/>
      <c r="ACM4" s="31"/>
      <c r="ACN4" s="31"/>
      <c r="ACO4" s="31"/>
      <c r="ACP4" s="31"/>
      <c r="ACQ4" s="31"/>
      <c r="ACR4" s="31"/>
      <c r="ACS4" s="31"/>
      <c r="ACT4" s="31"/>
      <c r="ACU4" s="31"/>
      <c r="ACV4" s="31"/>
      <c r="ACW4" s="31"/>
      <c r="ACX4" s="31"/>
      <c r="ACY4" s="31"/>
      <c r="ACZ4" s="31"/>
      <c r="ADA4" s="31"/>
      <c r="ADB4" s="31"/>
      <c r="ADC4" s="31"/>
      <c r="ADD4" s="31"/>
      <c r="ADE4" s="31"/>
      <c r="ADF4" s="31"/>
      <c r="ADG4" s="31"/>
      <c r="ADH4" s="31"/>
      <c r="ADI4" s="31"/>
      <c r="ADJ4" s="31"/>
      <c r="ADK4" s="31"/>
      <c r="ADL4" s="31"/>
      <c r="ADM4" s="31"/>
      <c r="ADN4" s="31"/>
      <c r="ADO4" s="31"/>
      <c r="ADP4" s="31"/>
      <c r="ADQ4" s="31"/>
      <c r="ADR4" s="31"/>
      <c r="ADS4" s="31"/>
      <c r="ADT4" s="31"/>
      <c r="ADU4" s="31"/>
      <c r="ADV4" s="31"/>
      <c r="ADW4" s="31"/>
      <c r="ADX4" s="31"/>
      <c r="ADY4" s="31"/>
      <c r="ADZ4" s="31"/>
      <c r="AEA4" s="31"/>
      <c r="AEB4" s="31"/>
      <c r="AEC4" s="31"/>
      <c r="AED4" s="31"/>
      <c r="AEE4" s="31"/>
      <c r="AEF4" s="31"/>
      <c r="AEG4" s="31"/>
      <c r="AEH4" s="31"/>
      <c r="AEI4" s="31"/>
      <c r="AEJ4" s="31"/>
      <c r="AEK4" s="31"/>
      <c r="AEL4" s="31"/>
      <c r="AEM4" s="31"/>
      <c r="AEN4" s="31"/>
      <c r="AEO4" s="31"/>
      <c r="AEP4" s="31"/>
      <c r="AEQ4" s="31"/>
      <c r="AER4" s="31"/>
      <c r="AES4" s="31"/>
      <c r="AET4" s="31"/>
      <c r="AEU4" s="31"/>
      <c r="AEV4" s="31"/>
      <c r="AEW4" s="31"/>
      <c r="AEX4" s="31"/>
      <c r="AEY4" s="31"/>
      <c r="AEZ4" s="31"/>
      <c r="AFA4" s="31"/>
      <c r="AFB4" s="31"/>
      <c r="AFC4" s="31"/>
      <c r="AFD4" s="31"/>
      <c r="AFE4" s="31"/>
      <c r="AFF4" s="31"/>
      <c r="AFG4" s="31"/>
      <c r="AFH4" s="31"/>
      <c r="AFI4" s="31"/>
      <c r="AFJ4" s="31"/>
      <c r="AFK4" s="31"/>
      <c r="AFL4" s="31"/>
      <c r="AFM4" s="31"/>
      <c r="AFN4" s="31"/>
      <c r="AFO4" s="31"/>
      <c r="AFP4" s="31"/>
      <c r="AFQ4" s="31"/>
      <c r="AFR4" s="31"/>
      <c r="AFS4" s="31"/>
      <c r="AFT4" s="31"/>
      <c r="AFU4" s="31"/>
      <c r="AFV4" s="31"/>
      <c r="AFW4" s="31"/>
      <c r="AFX4" s="31"/>
      <c r="AFY4" s="31"/>
      <c r="AFZ4" s="31"/>
      <c r="AGA4" s="31"/>
      <c r="AGB4" s="31"/>
      <c r="AGC4" s="31"/>
      <c r="AGD4" s="31"/>
      <c r="AGE4" s="31"/>
      <c r="AGF4" s="31"/>
      <c r="AGG4" s="31"/>
      <c r="AGH4" s="31"/>
      <c r="AGI4" s="31"/>
      <c r="AGJ4" s="31"/>
      <c r="AGK4" s="31"/>
      <c r="AGL4" s="31"/>
      <c r="AGM4" s="31"/>
      <c r="AGN4" s="31"/>
      <c r="AGO4" s="31"/>
      <c r="AGP4" s="31"/>
      <c r="AGQ4" s="31"/>
      <c r="AGR4" s="31"/>
      <c r="AGS4" s="31"/>
      <c r="AGT4" s="31"/>
      <c r="AGU4" s="31"/>
      <c r="AGV4" s="31"/>
      <c r="AGW4" s="31"/>
      <c r="AGX4" s="31"/>
      <c r="AGY4" s="31"/>
      <c r="AGZ4" s="31"/>
      <c r="AHA4" s="31"/>
      <c r="AHB4" s="31"/>
      <c r="AHC4" s="31"/>
      <c r="AHD4" s="31"/>
      <c r="AHE4" s="31"/>
      <c r="AHF4" s="31"/>
      <c r="AHG4" s="31"/>
      <c r="AHH4" s="31"/>
      <c r="AHI4" s="31"/>
      <c r="AHJ4" s="31"/>
      <c r="AHK4" s="31"/>
      <c r="AHL4" s="31"/>
      <c r="AHM4" s="31"/>
      <c r="AHN4" s="31"/>
      <c r="AHO4" s="31"/>
      <c r="AHP4" s="31"/>
      <c r="AHQ4" s="31"/>
      <c r="AHR4" s="31"/>
      <c r="AHS4" s="31"/>
      <c r="AHT4" s="31"/>
      <c r="AHU4" s="31"/>
      <c r="AHV4" s="31"/>
      <c r="AHW4" s="31"/>
      <c r="AHX4" s="31"/>
      <c r="AHY4" s="31"/>
      <c r="AHZ4" s="31"/>
      <c r="AIA4" s="31"/>
      <c r="AIB4" s="31"/>
      <c r="AIC4" s="31"/>
      <c r="AID4" s="31"/>
      <c r="AIE4" s="31"/>
      <c r="AIF4" s="31"/>
      <c r="AIG4" s="31"/>
      <c r="AIH4" s="31"/>
      <c r="AII4" s="31"/>
      <c r="AIJ4" s="31"/>
      <c r="AIK4" s="31"/>
      <c r="AIL4" s="31"/>
      <c r="AIM4" s="31"/>
      <c r="AIN4" s="31"/>
      <c r="AIO4" s="31"/>
      <c r="AIP4" s="31"/>
      <c r="AIQ4" s="31"/>
      <c r="AIR4" s="31"/>
      <c r="AIS4" s="31"/>
      <c r="AIT4" s="31"/>
      <c r="AIU4" s="31"/>
      <c r="AIV4" s="31"/>
      <c r="AIW4" s="31"/>
      <c r="AIX4" s="31"/>
      <c r="AIY4" s="31"/>
      <c r="AIZ4" s="31"/>
      <c r="AJA4" s="31"/>
      <c r="AJB4" s="31"/>
      <c r="AJC4" s="31"/>
      <c r="AJD4" s="31"/>
      <c r="AJE4" s="31"/>
      <c r="AJF4" s="31"/>
      <c r="AJG4" s="31"/>
      <c r="AJH4" s="31"/>
      <c r="AJI4" s="31"/>
      <c r="AJJ4" s="31"/>
      <c r="AJK4" s="31"/>
      <c r="AJL4" s="31"/>
      <c r="AJM4" s="31"/>
      <c r="AJN4" s="31"/>
      <c r="AJO4" s="31"/>
      <c r="AJP4" s="31"/>
      <c r="AJQ4" s="31"/>
      <c r="AJR4" s="31"/>
      <c r="AJS4" s="31"/>
      <c r="AJT4" s="31"/>
      <c r="AJU4" s="31"/>
      <c r="AJV4" s="31"/>
      <c r="AJW4" s="31"/>
      <c r="AJX4" s="31"/>
      <c r="AJY4" s="31"/>
      <c r="AJZ4" s="31"/>
      <c r="AKA4" s="31"/>
      <c r="AKB4" s="31"/>
      <c r="AKC4" s="31"/>
      <c r="AKD4" s="31"/>
      <c r="AKE4" s="31"/>
      <c r="AKF4" s="31"/>
      <c r="AKG4" s="31"/>
      <c r="AKH4" s="31"/>
      <c r="AKI4" s="31"/>
      <c r="AKJ4" s="31"/>
      <c r="AKK4" s="31"/>
      <c r="AKL4" s="31"/>
      <c r="AKM4" s="31"/>
      <c r="AKN4" s="31"/>
      <c r="AKO4" s="31"/>
      <c r="AKP4" s="31"/>
      <c r="AKQ4" s="31"/>
      <c r="AKR4" s="31"/>
      <c r="AKS4" s="31"/>
      <c r="AKT4" s="31"/>
      <c r="AKU4" s="31"/>
      <c r="AKV4" s="31"/>
      <c r="AKW4" s="31"/>
      <c r="AKX4" s="31"/>
      <c r="AKY4" s="31"/>
      <c r="AKZ4" s="31"/>
      <c r="ALA4" s="31"/>
      <c r="ALB4" s="31"/>
      <c r="ALC4" s="31"/>
      <c r="ALD4" s="31"/>
      <c r="ALE4" s="31"/>
      <c r="ALF4" s="31"/>
      <c r="ALG4" s="31"/>
      <c r="ALH4" s="31"/>
      <c r="ALI4" s="31"/>
      <c r="ALJ4" s="31"/>
      <c r="ALK4" s="31"/>
      <c r="ALL4" s="31"/>
      <c r="ALM4" s="31"/>
      <c r="ALN4" s="31"/>
      <c r="ALO4" s="31"/>
      <c r="ALP4" s="31"/>
      <c r="ALQ4" s="31"/>
      <c r="ALR4" s="31"/>
      <c r="ALS4" s="31"/>
      <c r="ALT4" s="31"/>
      <c r="ALU4" s="31"/>
      <c r="ALV4" s="31"/>
      <c r="ALW4" s="31"/>
      <c r="ALX4" s="31"/>
      <c r="ALY4" s="31"/>
      <c r="ALZ4" s="31"/>
      <c r="AMA4" s="31"/>
      <c r="AMB4" s="31"/>
      <c r="AMC4" s="31"/>
      <c r="AMD4" s="31"/>
      <c r="AME4" s="31"/>
      <c r="AMF4" s="31"/>
    </row>
    <row r="5" spans="1:1020" s="8" customFormat="1" ht="13.8" x14ac:dyDescent="0.25">
      <c r="A5" s="15" t="s">
        <v>2</v>
      </c>
      <c r="B5" s="16" t="s">
        <v>3</v>
      </c>
      <c r="C5" s="16" t="s">
        <v>4</v>
      </c>
      <c r="D5" s="15" t="s">
        <v>5</v>
      </c>
      <c r="E5" s="16" t="s">
        <v>6</v>
      </c>
      <c r="F5" s="48" t="s">
        <v>7</v>
      </c>
      <c r="G5" s="16" t="s">
        <v>8</v>
      </c>
      <c r="H5" s="16" t="s">
        <v>36</v>
      </c>
      <c r="I5" s="15" t="s">
        <v>9</v>
      </c>
      <c r="J5" s="16" t="s">
        <v>52</v>
      </c>
      <c r="K5" s="16" t="s">
        <v>63</v>
      </c>
      <c r="L5" s="16" t="s">
        <v>67</v>
      </c>
      <c r="M5" s="16" t="s">
        <v>68</v>
      </c>
      <c r="N5" s="15" t="s">
        <v>69</v>
      </c>
      <c r="O5" s="36" t="s">
        <v>70</v>
      </c>
      <c r="P5" s="27" t="s">
        <v>71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</row>
    <row r="6" spans="1:1020" ht="27.6" customHeight="1" x14ac:dyDescent="0.2">
      <c r="A6" s="17" t="s">
        <v>10</v>
      </c>
      <c r="B6" s="18" t="s">
        <v>11</v>
      </c>
      <c r="C6" s="18" t="s">
        <v>12</v>
      </c>
      <c r="D6" s="18" t="s">
        <v>13</v>
      </c>
      <c r="E6" s="28" t="s">
        <v>74</v>
      </c>
      <c r="F6" s="49"/>
      <c r="G6" s="13">
        <v>0.22</v>
      </c>
      <c r="H6" s="45"/>
      <c r="I6" s="17" t="s">
        <v>14</v>
      </c>
      <c r="J6" s="45"/>
      <c r="K6" s="32">
        <v>200</v>
      </c>
      <c r="L6" s="32">
        <v>1955</v>
      </c>
      <c r="M6" s="19">
        <f>K6+L6</f>
        <v>2155</v>
      </c>
      <c r="N6" s="47"/>
      <c r="O6" s="20"/>
      <c r="P6" s="21">
        <f>M6*N6</f>
        <v>0</v>
      </c>
    </row>
    <row r="7" spans="1:1020" ht="46.95" customHeight="1" x14ac:dyDescent="0.2">
      <c r="A7" s="17" t="s">
        <v>15</v>
      </c>
      <c r="B7" s="18" t="s">
        <v>11</v>
      </c>
      <c r="C7" s="18" t="s">
        <v>16</v>
      </c>
      <c r="D7" s="18" t="s">
        <v>41</v>
      </c>
      <c r="E7" s="28" t="s">
        <v>74</v>
      </c>
      <c r="F7" s="49"/>
      <c r="G7" s="14">
        <v>0.4</v>
      </c>
      <c r="H7" s="46"/>
      <c r="I7" s="17" t="s">
        <v>14</v>
      </c>
      <c r="J7" s="46"/>
      <c r="K7" s="32">
        <v>0</v>
      </c>
      <c r="L7" s="32">
        <v>2110</v>
      </c>
      <c r="M7" s="19">
        <f t="shared" ref="M7:M19" si="0">K7+L7</f>
        <v>2110</v>
      </c>
      <c r="N7" s="47"/>
      <c r="O7" s="20"/>
      <c r="P7" s="21">
        <f t="shared" ref="P7:P19" si="1">M7*N7</f>
        <v>0</v>
      </c>
    </row>
    <row r="8" spans="1:1020" ht="72" customHeight="1" x14ac:dyDescent="0.2">
      <c r="A8" s="17" t="s">
        <v>17</v>
      </c>
      <c r="B8" s="18" t="s">
        <v>11</v>
      </c>
      <c r="C8" s="18" t="s">
        <v>18</v>
      </c>
      <c r="D8" s="18" t="s">
        <v>40</v>
      </c>
      <c r="E8" s="28" t="s">
        <v>74</v>
      </c>
      <c r="F8" s="49"/>
      <c r="G8" s="14">
        <v>0.45</v>
      </c>
      <c r="H8" s="46"/>
      <c r="I8" s="17" t="s">
        <v>14</v>
      </c>
      <c r="J8" s="46"/>
      <c r="K8" s="32">
        <v>125</v>
      </c>
      <c r="L8" s="32">
        <v>2010</v>
      </c>
      <c r="M8" s="19">
        <f t="shared" si="0"/>
        <v>2135</v>
      </c>
      <c r="N8" s="47" t="s">
        <v>81</v>
      </c>
      <c r="O8" s="20"/>
      <c r="P8" s="21" t="e">
        <f t="shared" si="1"/>
        <v>#VALUE!</v>
      </c>
    </row>
    <row r="9" spans="1:1020" ht="58.2" customHeight="1" x14ac:dyDescent="0.2">
      <c r="A9" s="17" t="s">
        <v>19</v>
      </c>
      <c r="B9" s="18" t="s">
        <v>11</v>
      </c>
      <c r="C9" s="18" t="s">
        <v>20</v>
      </c>
      <c r="D9" s="18" t="s">
        <v>44</v>
      </c>
      <c r="E9" s="28" t="s">
        <v>74</v>
      </c>
      <c r="F9" s="49"/>
      <c r="G9" s="14">
        <v>0.5</v>
      </c>
      <c r="H9" s="46"/>
      <c r="I9" s="17" t="s">
        <v>14</v>
      </c>
      <c r="J9" s="46"/>
      <c r="K9" s="32">
        <v>100</v>
      </c>
      <c r="L9" s="32">
        <v>2200</v>
      </c>
      <c r="M9" s="19">
        <f t="shared" si="0"/>
        <v>2300</v>
      </c>
      <c r="N9" s="47"/>
      <c r="O9" s="20"/>
      <c r="P9" s="21">
        <f t="shared" si="1"/>
        <v>0</v>
      </c>
    </row>
    <row r="10" spans="1:1020" ht="33.6" customHeight="1" x14ac:dyDescent="0.2">
      <c r="A10" s="17" t="s">
        <v>21</v>
      </c>
      <c r="B10" s="18" t="s">
        <v>11</v>
      </c>
      <c r="C10" s="22" t="s">
        <v>59</v>
      </c>
      <c r="D10" s="18" t="s">
        <v>22</v>
      </c>
      <c r="E10" s="28" t="s">
        <v>74</v>
      </c>
      <c r="F10" s="49"/>
      <c r="G10" s="14">
        <v>0.95</v>
      </c>
      <c r="H10" s="46"/>
      <c r="I10" s="17" t="s">
        <v>14</v>
      </c>
      <c r="J10" s="46"/>
      <c r="K10" s="32">
        <v>0</v>
      </c>
      <c r="L10" s="32">
        <v>1500</v>
      </c>
      <c r="M10" s="19">
        <f t="shared" si="0"/>
        <v>1500</v>
      </c>
      <c r="N10" s="47"/>
      <c r="O10" s="20"/>
      <c r="P10" s="21">
        <f t="shared" si="1"/>
        <v>0</v>
      </c>
    </row>
    <row r="11" spans="1:1020" ht="43.2" customHeight="1" x14ac:dyDescent="0.2">
      <c r="A11" s="17" t="s">
        <v>23</v>
      </c>
      <c r="B11" s="18" t="s">
        <v>11</v>
      </c>
      <c r="C11" s="18" t="s">
        <v>24</v>
      </c>
      <c r="D11" s="18" t="s">
        <v>43</v>
      </c>
      <c r="E11" s="28" t="s">
        <v>74</v>
      </c>
      <c r="F11" s="49"/>
      <c r="G11" s="14">
        <v>0.5</v>
      </c>
      <c r="H11" s="46"/>
      <c r="I11" s="17" t="s">
        <v>14</v>
      </c>
      <c r="J11" s="46"/>
      <c r="K11" s="32">
        <v>1050</v>
      </c>
      <c r="L11" s="32">
        <v>1900</v>
      </c>
      <c r="M11" s="19">
        <f t="shared" si="0"/>
        <v>2950</v>
      </c>
      <c r="N11" s="47"/>
      <c r="O11" s="20"/>
      <c r="P11" s="21">
        <f t="shared" si="1"/>
        <v>0</v>
      </c>
    </row>
    <row r="12" spans="1:1020" ht="31.2" customHeight="1" x14ac:dyDescent="0.2">
      <c r="A12" s="17" t="s">
        <v>25</v>
      </c>
      <c r="B12" s="18" t="s">
        <v>11</v>
      </c>
      <c r="C12" s="18" t="s">
        <v>56</v>
      </c>
      <c r="D12" s="18" t="s">
        <v>42</v>
      </c>
      <c r="E12" s="28" t="s">
        <v>74</v>
      </c>
      <c r="F12" s="49"/>
      <c r="G12" s="14">
        <v>0.06</v>
      </c>
      <c r="H12" s="46"/>
      <c r="I12" s="17" t="s">
        <v>14</v>
      </c>
      <c r="J12" s="46"/>
      <c r="K12" s="32">
        <v>5000</v>
      </c>
      <c r="L12" s="32">
        <v>65700</v>
      </c>
      <c r="M12" s="19">
        <f t="shared" si="0"/>
        <v>70700</v>
      </c>
      <c r="N12" s="47"/>
      <c r="O12" s="20"/>
      <c r="P12" s="21">
        <f t="shared" si="1"/>
        <v>0</v>
      </c>
    </row>
    <row r="13" spans="1:1020" ht="32.4" customHeight="1" x14ac:dyDescent="0.2">
      <c r="A13" s="17" t="s">
        <v>26</v>
      </c>
      <c r="B13" s="18" t="s">
        <v>11</v>
      </c>
      <c r="C13" s="18" t="s">
        <v>27</v>
      </c>
      <c r="D13" s="18" t="s">
        <v>28</v>
      </c>
      <c r="E13" s="28" t="s">
        <v>74</v>
      </c>
      <c r="F13" s="49"/>
      <c r="G13" s="14">
        <v>3.5000000000000003E-2</v>
      </c>
      <c r="H13" s="46"/>
      <c r="I13" s="17" t="s">
        <v>14</v>
      </c>
      <c r="J13" s="46"/>
      <c r="K13" s="32">
        <v>11000</v>
      </c>
      <c r="L13" s="32">
        <v>1500</v>
      </c>
      <c r="M13" s="19">
        <f t="shared" si="0"/>
        <v>12500</v>
      </c>
      <c r="N13" s="47"/>
      <c r="O13" s="20"/>
      <c r="P13" s="21">
        <f t="shared" si="1"/>
        <v>0</v>
      </c>
    </row>
    <row r="14" spans="1:1020" ht="43.2" customHeight="1" x14ac:dyDescent="0.2">
      <c r="A14" s="17" t="s">
        <v>29</v>
      </c>
      <c r="B14" s="18" t="s">
        <v>11</v>
      </c>
      <c r="C14" s="18" t="s">
        <v>30</v>
      </c>
      <c r="D14" s="22" t="s">
        <v>57</v>
      </c>
      <c r="E14" s="28" t="s">
        <v>74</v>
      </c>
      <c r="F14" s="49"/>
      <c r="G14" s="14">
        <v>3.5000000000000003E-2</v>
      </c>
      <c r="H14" s="46"/>
      <c r="I14" s="17" t="s">
        <v>14</v>
      </c>
      <c r="J14" s="46"/>
      <c r="K14" s="32">
        <v>2500</v>
      </c>
      <c r="L14" s="32">
        <v>1500</v>
      </c>
      <c r="M14" s="19">
        <f t="shared" si="0"/>
        <v>4000</v>
      </c>
      <c r="N14" s="47"/>
      <c r="O14" s="20"/>
      <c r="P14" s="21">
        <f t="shared" si="1"/>
        <v>0</v>
      </c>
    </row>
    <row r="15" spans="1:1020" ht="38.4" customHeight="1" x14ac:dyDescent="0.2">
      <c r="A15" s="17" t="s">
        <v>31</v>
      </c>
      <c r="B15" s="18" t="s">
        <v>11</v>
      </c>
      <c r="C15" s="18" t="s">
        <v>45</v>
      </c>
      <c r="D15" s="18" t="s">
        <v>46</v>
      </c>
      <c r="E15" s="28" t="s">
        <v>74</v>
      </c>
      <c r="F15" s="49"/>
      <c r="G15" s="14">
        <v>0.11</v>
      </c>
      <c r="H15" s="46"/>
      <c r="I15" s="17" t="s">
        <v>14</v>
      </c>
      <c r="J15" s="46"/>
      <c r="K15" s="32">
        <v>250</v>
      </c>
      <c r="L15" s="32">
        <v>2200</v>
      </c>
      <c r="M15" s="19">
        <f t="shared" si="0"/>
        <v>2450</v>
      </c>
      <c r="N15" s="47"/>
      <c r="O15" s="20"/>
      <c r="P15" s="21">
        <f t="shared" si="1"/>
        <v>0</v>
      </c>
    </row>
    <row r="16" spans="1:1020" ht="31.95" customHeight="1" x14ac:dyDescent="0.2">
      <c r="A16" s="17" t="s">
        <v>32</v>
      </c>
      <c r="B16" s="18" t="s">
        <v>11</v>
      </c>
      <c r="C16" s="22" t="s">
        <v>33</v>
      </c>
      <c r="D16" s="22" t="s">
        <v>34</v>
      </c>
      <c r="E16" s="28" t="s">
        <v>74</v>
      </c>
      <c r="F16" s="49"/>
      <c r="G16" s="13">
        <v>0.03</v>
      </c>
      <c r="H16" s="45"/>
      <c r="I16" s="17" t="s">
        <v>14</v>
      </c>
      <c r="J16" s="45"/>
      <c r="K16" s="32">
        <v>7500</v>
      </c>
      <c r="L16" s="32">
        <v>1200</v>
      </c>
      <c r="M16" s="19">
        <f t="shared" si="0"/>
        <v>8700</v>
      </c>
      <c r="N16" s="47"/>
      <c r="O16" s="20"/>
      <c r="P16" s="21">
        <f t="shared" si="1"/>
        <v>0</v>
      </c>
    </row>
    <row r="17" spans="1:16" ht="31.95" customHeight="1" x14ac:dyDescent="0.2">
      <c r="A17" s="17" t="s">
        <v>35</v>
      </c>
      <c r="B17" s="18" t="s">
        <v>11</v>
      </c>
      <c r="C17" s="18" t="s">
        <v>53</v>
      </c>
      <c r="D17" s="18" t="s">
        <v>54</v>
      </c>
      <c r="E17" s="28" t="s">
        <v>74</v>
      </c>
      <c r="F17" s="49"/>
      <c r="G17" s="13" t="s">
        <v>77</v>
      </c>
      <c r="H17" s="45"/>
      <c r="I17" s="17" t="s">
        <v>14</v>
      </c>
      <c r="J17" s="45"/>
      <c r="K17" s="32">
        <v>0</v>
      </c>
      <c r="L17" s="32">
        <v>1200</v>
      </c>
      <c r="M17" s="19">
        <f t="shared" si="0"/>
        <v>1200</v>
      </c>
      <c r="N17" s="47"/>
      <c r="O17" s="20"/>
      <c r="P17" s="21">
        <f t="shared" si="1"/>
        <v>0</v>
      </c>
    </row>
    <row r="18" spans="1:16" ht="31.95" customHeight="1" x14ac:dyDescent="0.2">
      <c r="A18" s="23" t="s">
        <v>47</v>
      </c>
      <c r="B18" s="18" t="s">
        <v>11</v>
      </c>
      <c r="C18" s="23" t="s">
        <v>55</v>
      </c>
      <c r="D18" s="18" t="s">
        <v>48</v>
      </c>
      <c r="E18" s="28" t="s">
        <v>74</v>
      </c>
      <c r="F18" s="49"/>
      <c r="G18" s="24">
        <v>0.17499999999999999</v>
      </c>
      <c r="H18" s="47"/>
      <c r="I18" s="17" t="s">
        <v>14</v>
      </c>
      <c r="J18" s="47"/>
      <c r="K18" s="33">
        <v>300</v>
      </c>
      <c r="L18" s="34">
        <v>0</v>
      </c>
      <c r="M18" s="19">
        <f t="shared" si="0"/>
        <v>300</v>
      </c>
      <c r="N18" s="47"/>
      <c r="O18" s="20"/>
      <c r="P18" s="21">
        <f t="shared" si="1"/>
        <v>0</v>
      </c>
    </row>
    <row r="19" spans="1:16" ht="31.95" customHeight="1" x14ac:dyDescent="0.2">
      <c r="A19" s="23" t="s">
        <v>49</v>
      </c>
      <c r="B19" s="18" t="s">
        <v>11</v>
      </c>
      <c r="C19" s="23" t="s">
        <v>50</v>
      </c>
      <c r="D19" s="18" t="s">
        <v>51</v>
      </c>
      <c r="E19" s="28" t="s">
        <v>74</v>
      </c>
      <c r="F19" s="49"/>
      <c r="G19" s="24">
        <v>0.38</v>
      </c>
      <c r="H19" s="47"/>
      <c r="I19" s="17" t="s">
        <v>14</v>
      </c>
      <c r="J19" s="47"/>
      <c r="K19" s="33">
        <v>250</v>
      </c>
      <c r="L19" s="34">
        <v>0</v>
      </c>
      <c r="M19" s="19">
        <f t="shared" si="0"/>
        <v>250</v>
      </c>
      <c r="N19" s="47"/>
      <c r="O19" s="20"/>
      <c r="P19" s="21">
        <f t="shared" si="1"/>
        <v>0</v>
      </c>
    </row>
    <row r="20" spans="1:16" ht="13.8" x14ac:dyDescent="0.2">
      <c r="A20" s="25"/>
      <c r="B20" s="29"/>
      <c r="C20" s="30"/>
      <c r="D20" s="30"/>
      <c r="E20" s="30"/>
      <c r="F20" s="50"/>
      <c r="G20" s="30"/>
      <c r="H20" s="30"/>
      <c r="I20" s="29"/>
      <c r="J20" s="29"/>
      <c r="K20" s="26"/>
      <c r="L20" s="26"/>
      <c r="M20" s="26"/>
      <c r="N20" s="38" t="s">
        <v>64</v>
      </c>
      <c r="O20" s="38"/>
      <c r="P20" s="21" t="e">
        <f>SUM(P6:P19)</f>
        <v>#VALUE!</v>
      </c>
    </row>
    <row r="21" spans="1:16" ht="13.8" x14ac:dyDescent="0.25">
      <c r="B21" s="6"/>
      <c r="C21" s="3"/>
      <c r="D21" s="3"/>
      <c r="G21" s="3"/>
      <c r="H21" s="3"/>
      <c r="I21" s="6"/>
      <c r="J21" s="6"/>
      <c r="K21" s="5"/>
      <c r="L21" s="4"/>
      <c r="M21" s="4"/>
      <c r="N21"/>
      <c r="O21"/>
      <c r="P21"/>
    </row>
    <row r="22" spans="1:16" ht="13.8" x14ac:dyDescent="0.25">
      <c r="B22" s="6"/>
      <c r="G22" s="9"/>
      <c r="H22" s="9"/>
      <c r="I22" s="6"/>
      <c r="J22" s="6"/>
      <c r="K22" s="5"/>
      <c r="L22" s="4"/>
      <c r="M22" s="4"/>
      <c r="N22"/>
      <c r="O22"/>
      <c r="P22"/>
    </row>
    <row r="23" spans="1:16" ht="34.950000000000003" customHeight="1" x14ac:dyDescent="0.25">
      <c r="B23" s="6"/>
      <c r="G23" s="9"/>
      <c r="H23" s="9"/>
      <c r="I23" s="6"/>
      <c r="J23" s="6"/>
      <c r="K23" s="10"/>
      <c r="L23" s="6"/>
      <c r="M23" s="6"/>
      <c r="N23"/>
      <c r="O23"/>
      <c r="P23"/>
    </row>
    <row r="24" spans="1:16" x14ac:dyDescent="0.2">
      <c r="B24" s="6"/>
      <c r="G24" s="9"/>
      <c r="H24" s="9"/>
      <c r="I24" s="6"/>
      <c r="J24" s="6"/>
      <c r="K24" s="11"/>
    </row>
    <row r="25" spans="1:16" x14ac:dyDescent="0.2">
      <c r="B25" s="6"/>
      <c r="G25" s="9"/>
      <c r="H25" s="9"/>
      <c r="I25" s="6"/>
      <c r="J25" s="6"/>
      <c r="L25" s="6"/>
      <c r="M25" s="6"/>
    </row>
    <row r="26" spans="1:16" x14ac:dyDescent="0.2">
      <c r="B26" s="6"/>
      <c r="G26" s="9"/>
      <c r="H26" s="9"/>
      <c r="I26" s="6"/>
      <c r="J26" s="6"/>
      <c r="K26" s="11"/>
    </row>
    <row r="27" spans="1:16" x14ac:dyDescent="0.2">
      <c r="I27" s="6"/>
      <c r="J27" s="6"/>
    </row>
  </sheetData>
  <autoFilter ref="A4:L4">
    <filterColumn colId="1" showButton="0"/>
  </autoFilter>
  <mergeCells count="4">
    <mergeCell ref="A1:P1"/>
    <mergeCell ref="N20:O20"/>
    <mergeCell ref="A2:P2"/>
    <mergeCell ref="A3:P3"/>
  </mergeCells>
  <pageMargins left="0.19685039370078741" right="0.19685039370078741" top="0.27559055118110237" bottom="0.35433070866141736" header="0.15748031496062992" footer="0.15748031496062992"/>
  <pageSetup paperSize="9" scale="71" fitToHeight="0" orientation="landscape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pieczywo_</vt:lpstr>
      <vt:lpstr>pieczywo_!Obszar_wydruku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</dc:creator>
  <cp:lastModifiedBy>Natalia</cp:lastModifiedBy>
  <cp:revision>1</cp:revision>
  <cp:lastPrinted>2023-05-25T07:42:34Z</cp:lastPrinted>
  <dcterms:created xsi:type="dcterms:W3CDTF">2013-10-04T11:03:59Z</dcterms:created>
  <dcterms:modified xsi:type="dcterms:W3CDTF">2023-06-02T09:54:33Z</dcterms:modified>
</cp:coreProperties>
</file>