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graczyk\Desktop\Meble tarasowe\zapytanie\email\"/>
    </mc:Choice>
  </mc:AlternateContent>
  <xr:revisionPtr revIDLastSave="0" documentId="13_ncr:1_{3122F2A4-1EEB-4C32-ACA2-CE4123EF65F7}" xr6:coauthVersionLast="47" xr6:coauthVersionMax="47" xr10:uidLastSave="{00000000-0000-0000-0000-000000000000}"/>
  <bookViews>
    <workbookView xWindow="-108" yWindow="-108" windowWidth="23256" windowHeight="12576" xr2:uid="{D0B446C4-8ED1-4A46-8E0B-43371F501ED4}"/>
  </bookViews>
  <sheets>
    <sheet name="PHH" sheetId="1" r:id="rId1"/>
    <sheet name="GK PHH" sheetId="14" r:id="rId2"/>
    <sheet name="stoły+krzesła" sheetId="12" r:id="rId3"/>
    <sheet name="Międzyzdroje meble" sheetId="11" r:id="rId4"/>
    <sheet name="Moxy Katowice" sheetId="13" r:id="rId5"/>
    <sheet name="Meble Golden Gdańsk" sheetId="10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" i="14" l="1"/>
  <c r="J22" i="14"/>
  <c r="J23" i="14"/>
  <c r="J24" i="14"/>
  <c r="J25" i="14"/>
  <c r="J26" i="14"/>
  <c r="J27" i="14"/>
  <c r="J21" i="14"/>
  <c r="J20" i="14"/>
  <c r="J19" i="14"/>
  <c r="G43" i="1" l="1"/>
  <c r="G44" i="1"/>
  <c r="G45" i="1"/>
  <c r="G42" i="1"/>
  <c r="G37" i="1"/>
  <c r="G38" i="1"/>
  <c r="G36" i="1"/>
  <c r="G39" i="1" s="1"/>
  <c r="G33" i="1"/>
  <c r="G26" i="1" l="1"/>
  <c r="G21" i="1"/>
  <c r="G22" i="1"/>
  <c r="G20" i="1"/>
  <c r="G19" i="1"/>
  <c r="G27" i="1" l="1"/>
  <c r="G23" i="1"/>
  <c r="G46" i="1" l="1"/>
  <c r="G4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tc={2F2BAAA1-0767-4045-8B61-7EF9FE9AA563}</author>
    <author>tc={AC859E40-90E4-45F6-A4AE-BC49B73C4EF0}</author>
  </authors>
  <commentList>
    <comment ref="I19" authorId="0" shapeId="0" xr:uid="{2F2BAAA1-0767-4045-8B61-7EF9FE9AA56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Cena za komplet mebli</t>
      </text>
    </comment>
    <comment ref="I20" authorId="1" shapeId="0" xr:uid="{AC859E40-90E4-45F6-A4AE-BC49B73C4EF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Cena za komplet mebli</t>
      </text>
    </comment>
  </commentList>
</comments>
</file>

<file path=xl/sharedStrings.xml><?xml version="1.0" encoding="utf-8"?>
<sst xmlns="http://schemas.openxmlformats.org/spreadsheetml/2006/main" count="271" uniqueCount="160">
  <si>
    <t>ilość</t>
  </si>
  <si>
    <t>specyfikacja</t>
  </si>
  <si>
    <t>wymiary</t>
  </si>
  <si>
    <t>artykuł</t>
  </si>
  <si>
    <t>suma</t>
  </si>
  <si>
    <t>lp.</t>
  </si>
  <si>
    <t>UWAGA, PROSZĘ WYPEŁNIĆ TYLKO BIAŁE POLA</t>
  </si>
  <si>
    <r>
      <t xml:space="preserve">Wskazówki odnośnie skutecznej odpowiedzi na zapytanie.
</t>
    </r>
    <r>
      <rPr>
        <b/>
        <sz val="11"/>
        <color indexed="8"/>
        <rFont val="Calibri"/>
        <family val="2"/>
        <charset val="238"/>
      </rPr>
      <t>Wypełniony dokument prosimy przesłać jako:
- dokument Excel do celów analizy oraz dokument PDF lub JPG ze stemplem i podpisem osoby upoważnionej, jako dowód przystąpienia do zapytania ofertowego.</t>
    </r>
  </si>
  <si>
    <t xml:space="preserve"> Polski Holding Hotelowy Sp. z o.o., ul. Komitetu Obrony Robotników 39 G, 02-148 Warszawa</t>
  </si>
  <si>
    <t>Dane oferenta</t>
  </si>
  <si>
    <t>Imię i nazwisko autora oferty:</t>
  </si>
  <si>
    <t>Nazwa firmy/oferenta (zgodna z KRS firmy)</t>
  </si>
  <si>
    <t>Nazwa Handlowa
(jeśli jest niezgodna z nazwą w KRS)</t>
  </si>
  <si>
    <t>Adres oferenta - kod, miejscowość, 
ulica, nr domu, nr lokalu:</t>
  </si>
  <si>
    <t>NIP ofertenta:</t>
  </si>
  <si>
    <t>Nr telefonu oferenta:</t>
  </si>
  <si>
    <t>E-mail oferenta:</t>
  </si>
  <si>
    <t>Data sporządzenia oferty:</t>
  </si>
  <si>
    <t xml:space="preserve">INFORMACJE DODATKOWE </t>
  </si>
  <si>
    <t>Akceptacja draftu umowy (TAK/NIE) 
jeśli NIE prosimy o podanie uwag - w osobnym pliku</t>
  </si>
  <si>
    <t>Oświadczam iż nie zalegam z opłatami podatków CIT, VAT i ZUS. Nie wymaga się oświadczeń potwierdzonych przez właściwy urząd (TAK/NIE)</t>
  </si>
  <si>
    <t>Oświadczam, iż w czasie trwania projektu, nieprzerwanie będę rejestrowany w rejestrze „Biała Lista Podatników” (TAK/NIE)</t>
  </si>
  <si>
    <t>Inne</t>
  </si>
  <si>
    <t>cena total</t>
  </si>
  <si>
    <t>uwagi</t>
  </si>
  <si>
    <t>cena netto 
(za sztukę)</t>
  </si>
  <si>
    <t>Termin płatności (preferowany30 dni) (TAK/NIE)</t>
  </si>
  <si>
    <t>termin realizacji zamówienia 
(proszę podać  w dniach roboczych)</t>
  </si>
  <si>
    <t>okres gwarancji na artykuł (proszę podać w miesiącach)</t>
  </si>
  <si>
    <t>Ważność oferty 
(minimum 90 dni od daty otwarcia ofert przez Komisję Zakupową)</t>
  </si>
  <si>
    <t>GOLDEN TULIP GDAŃSK RESIDENCE</t>
  </si>
  <si>
    <t>SUMA</t>
  </si>
  <si>
    <t>OFERTA TOTAL</t>
  </si>
  <si>
    <t>Specyfikacja do zakupu mebli balkonowych / tarasowych</t>
  </si>
  <si>
    <t>Kalkulacja ogólna:
17 tarasów- komplet stół kwadratowy i cztery krzesła
178 balkonów - komplet stolik okrągły i dwa krzesła</t>
  </si>
  <si>
    <t>Opis szczegółowy:</t>
  </si>
  <si>
    <t>Komplet tarasowy- 17 stołów, 68 krzeseł</t>
  </si>
  <si>
    <t>Wymiary krzesła</t>
  </si>
  <si>
    <t>Szerokość 50 - 52 cm</t>
  </si>
  <si>
    <t>Wysokość max.81 - 84 cm</t>
  </si>
  <si>
    <t>Głębokość 51 - 55 cm</t>
  </si>
  <si>
    <t>Waga max. 4,5 kg</t>
  </si>
  <si>
    <t>Materiał</t>
  </si>
  <si>
    <t>polipropylen</t>
  </si>
  <si>
    <t>Udźwig</t>
  </si>
  <si>
    <t>min. 110 kg</t>
  </si>
  <si>
    <t>Sztaplowanie</t>
  </si>
  <si>
    <t>do 8 szt.</t>
  </si>
  <si>
    <t>Kolor</t>
  </si>
  <si>
    <t>żółty, musztardowy</t>
  </si>
  <si>
    <t>Składany</t>
  </si>
  <si>
    <t>nie</t>
  </si>
  <si>
    <t>Certyfikat np. CATAS</t>
  </si>
  <si>
    <t>tak</t>
  </si>
  <si>
    <t xml:space="preserve">Wymiary stołu </t>
  </si>
  <si>
    <t>Szerokość 90 cm</t>
  </si>
  <si>
    <t>Wysokość max. 75 cm</t>
  </si>
  <si>
    <t>Długość 90 cm</t>
  </si>
  <si>
    <t>Waga max. 14 kg</t>
  </si>
  <si>
    <t>Liczba osób</t>
  </si>
  <si>
    <t>Liczba nóg</t>
  </si>
  <si>
    <t>Komplet balkonowy- 178 stołów, 356 krzeseł</t>
  </si>
  <si>
    <t>Kształt okrągły</t>
  </si>
  <si>
    <t>Średnica 60 cm</t>
  </si>
  <si>
    <t>Wysokość 76 cm</t>
  </si>
  <si>
    <t>Krzesło balkonowe</t>
  </si>
  <si>
    <t xml:space="preserve">Stół balkonowy
</t>
  </si>
  <si>
    <t>Krzesło Tarasowe</t>
  </si>
  <si>
    <t>Stół tarasowy</t>
  </si>
  <si>
    <t>HAMPTON BY HILTON WARSAW AIRPORT</t>
  </si>
  <si>
    <t>COURTYARD BY MARRIOT WARSAW AIRPORT</t>
  </si>
  <si>
    <t>krzesła ogrodowe</t>
  </si>
  <si>
    <t>stoły ogrodowe</t>
  </si>
  <si>
    <t>Zestaw stół + 4 krzesła</t>
  </si>
  <si>
    <t>Pergole</t>
  </si>
  <si>
    <t>MOXY KATOWICE</t>
  </si>
  <si>
    <t>GOLDEN TULIP MIĘDZYZDROJE</t>
  </si>
  <si>
    <t>Fotel ogrodowy wiszący z poduszkami</t>
  </si>
  <si>
    <t>Pufy</t>
  </si>
  <si>
    <t>Krzesło tarasowe</t>
  </si>
  <si>
    <t>Kształt okrągły	
Średnica 60 cm
	Wysokość 76 cm</t>
  </si>
  <si>
    <t>Szerokość 50 - 52 cm	
Wysokość max.81 - 84 cm	
Głębokość 51 - 55 cm	
Waga max. 4,5 kg</t>
  </si>
  <si>
    <t>Szerokość 90 cm	
Wysokość max. 75 cm
	Długość 90 cm	
Waga max. 14 kg</t>
  </si>
  <si>
    <t>Szerokość 50 - 52 cm	; 
Wysokość max.81 - 84 cm ; Głębokość 51 - 55 cm	 ; 
Waga max. 4,5 kg</t>
  </si>
  <si>
    <t>krzesło: szerokość - 60,5 cm, głębokość - 58,5 cm, wysokość - 80 cm</t>
  </si>
  <si>
    <t>80 cm, szerokość - 80 cm, wysokość - 75 cm</t>
  </si>
  <si>
    <t>Wszystkie meble muszą posiadać certyfikat CATAS oraz atest trudnopalności i niskiego wydzielania substancji szkodliwych w trakcie pożaru</t>
  </si>
  <si>
    <t>krzesło: szerokość - 58 cm, głębokość - 62 cm, wysokość - 88 cm, wysokość siedziska - 46 cm, waga - 4,8 kg
stół: długość - 90 cm, szerokość - 90 cm, wysokość - 75 cm, waga - 13,9 kg</t>
  </si>
  <si>
    <t>Między słupkami - 2,6 x 3,63 cm
Wysokość - 2,42
Maksymalny rozstaw - 2,8 x 4,0 cm</t>
  </si>
  <si>
    <t>Kanapa ogrodowa narożna</t>
  </si>
  <si>
    <t>150cmx150 cm</t>
  </si>
  <si>
    <t>Wymiar płotka (bez słupów): 1500x800x20 mm
Słupek 80x80x1000 mm z podstawą do mocowania w podłożu
Profil o wymiarze: 20x20 mm, 16x16 mm</t>
  </si>
  <si>
    <t>stolik: długość - 80 cm, szerokość - 80 cm, wysokość - 75 cm</t>
  </si>
  <si>
    <t>szerokość - 58,5 cm, głębokość - 59 cm, wysokość - 86 cm</t>
  </si>
  <si>
    <t>wymiary maks. kosza: 118 x 105 x 70 cm; podłoża do krawędzi kosza: 52 cm maksymalne obciążenie:    150 kg
łączna waga: 27 kg</t>
  </si>
  <si>
    <t>proszę zaproponować artykuł o parametrach równoważnych lub wyższych 
(ew.różnice w specyfikacji proszę opisać w kolumnie J)</t>
  </si>
  <si>
    <t>85x100x75 (wys/szer./długość)</t>
  </si>
  <si>
    <t xml:space="preserve">Zapytanie ofertowe dotyczące podpisania umowy na wykonanie i zakup mebli tarasowych dla obiektów zarządzanych przez Polski Holding Hotelowy sp. z o.o.
oraz należących do Grupy Kapitałowej PHH </t>
  </si>
  <si>
    <t>pergola</t>
  </si>
  <si>
    <t>poglądowy zestaw dla obiektów:
Courtyard Marriott, Hampton by Hilton Warsaw Airport, Moxy Katowice, Golden Tulip Miedzyzdroje Residence</t>
  </si>
  <si>
    <t>Prosimy o zaporponowanie w ofercie podobnych krzeseł oraz stołów tarasowych</t>
  </si>
  <si>
    <t xml:space="preserve">Materiał	:	polipropylen
Udźwig :min. 110 kg
Sztaplowanie	:	do 8 szt.
Kolor		:żółty, musztardowy
Składany	:	nie
</t>
  </si>
  <si>
    <t>meble wzorcowe dla Golden Tulip Międzyzdroje Residence</t>
  </si>
  <si>
    <t>płotki do ogródka z logiem Courtyard</t>
  </si>
  <si>
    <t>Obiekt</t>
  </si>
  <si>
    <t>meble</t>
  </si>
  <si>
    <t>miejsce, gdzie ma być realizacja</t>
  </si>
  <si>
    <t>materiał wykonania/specyfikacja</t>
  </si>
  <si>
    <t xml:space="preserve">Hotel Interferie Medical SPA w Świnoujściu ul. Uzdrowiskowa 15, 72-600 Świnoujście </t>
  </si>
  <si>
    <t xml:space="preserve">MEBLE RATTAN DO POKOI JUNIOR SOFA FOTELE I STÓŁ  </t>
  </si>
  <si>
    <t xml:space="preserve">balkony </t>
  </si>
  <si>
    <t>fotel: szerokość - 79 cm, głębokość - 67 cm, wysokość - 76 cm; sofa: szerokość - 187 cm, głębokość - 67 cm, wysokość - 76 cm; stół: długość - 116 cm, głębokość - 71 cm, wysokość - 40 cm (niski wariant)</t>
  </si>
  <si>
    <t xml:space="preserve">16 kpl. </t>
  </si>
  <si>
    <t xml:space="preserve">Tworzywo sztuczne /Technorattan GRAFIT </t>
  </si>
  <si>
    <t xml:space="preserve">INTERFERIE SU Argentyt ul. Wydmowa 17, 76-156 Dąbki </t>
  </si>
  <si>
    <t xml:space="preserve">KOMPLETY WYPOCZYNKOWE NA TARSY </t>
  </si>
  <si>
    <t xml:space="preserve">tarasy </t>
  </si>
  <si>
    <t>stół: długość - 120 cm, szerokość - 70 cm, wysokość - 70 cm; sofa: szerokość - 163 cm, głębokość - 65 cm, wysokość - 77 cm ; fotel: szerokość - 62 cm, głębokość. - 65 cm, wysokość - 77 cm; pufa: szerokość - 39 cm, głębokość. - 39 cm, wysokość - 39 cm, wys.(z poduszką) - 45 cm</t>
  </si>
  <si>
    <t xml:space="preserve">6 kpl. </t>
  </si>
  <si>
    <t>Tworzywo sztuczne /Technorattan GREY</t>
  </si>
  <si>
    <t>Długość 80 cm; Szerokość 80 cm; Wysokość 74 cm</t>
  </si>
  <si>
    <t xml:space="preserve">  </t>
  </si>
  <si>
    <t>Szerokość - 62 cm; Głębokość - 65 cm; Wysokość - 77 cm</t>
  </si>
  <si>
    <t xml:space="preserve">Krzesła na balkon technorattanowe </t>
  </si>
  <si>
    <t xml:space="preserve">balkony w pokojach (po 1 szt). </t>
  </si>
  <si>
    <t>ok: Szerokość - 55 cm Głębokość - 60 cm Wysokość - 94 cm</t>
  </si>
  <si>
    <t xml:space="preserve">technorattan, KOLOR  BROWN (model do wyboru, oba do przyjęcia) </t>
  </si>
  <si>
    <t xml:space="preserve">INTERFERIE Cechsztyn Ustronie Morskie ul. B. Chrobrego 57, 78-111 Kołobrzeg </t>
  </si>
  <si>
    <t>Hotel Regent</t>
  </si>
  <si>
    <t>stół zewnętrzny prostokątny</t>
  </si>
  <si>
    <t>ul. Belwederska 23, Warszawa, taras Restauracji Venti-Tre</t>
  </si>
  <si>
    <t>stół 80x80 cm</t>
  </si>
  <si>
    <t>stół zewnętrzny okrągły</t>
  </si>
  <si>
    <t>stół 90 cm</t>
  </si>
  <si>
    <t>fotele tarasowe</t>
  </si>
  <si>
    <t>Zdjęcia  do wzorcowego mebla</t>
  </si>
  <si>
    <t>cena netto sztuka</t>
  </si>
  <si>
    <t>certyfikat 
(proszę wskazać jaki certyfikat/-y posiadają meble)</t>
  </si>
  <si>
    <t>Szerokość - 60,5 cm
Wysokość - 80 cm
Głębokość - 58,5 cm
Waga - 4,1 kg</t>
  </si>
  <si>
    <t>total</t>
  </si>
  <si>
    <t>Załącznik nr.1  A Formularz cenowy</t>
  </si>
  <si>
    <t>Załącznik nr.1  B Formularz cenowy</t>
  </si>
  <si>
    <t>Krzesło, producent: NARDI, model: NET, kolor: TORTORA, nr kat. producenta: 40326.10.000</t>
  </si>
  <si>
    <r>
      <t xml:space="preserve">Wskazówki odnośnie skutecznej odpowiedzi na zapytanie.
</t>
    </r>
    <r>
      <rPr>
        <b/>
        <sz val="10"/>
        <color indexed="8"/>
        <rFont val="Calibri"/>
        <family val="2"/>
        <charset val="238"/>
        <scheme val="minor"/>
      </rPr>
      <t>Wypełniony dokument prosimy przesłać jako:
- dokument Excel do celów analizy oraz dokument PDF lub JPG ze stemplem i podpisem osoby upoważnionej, jako dowód przystąpienia do zapytania ofertowego.</t>
    </r>
  </si>
  <si>
    <t xml:space="preserve">Liczba nóg	: 	1
Materiał	: 	polipropylen
Kolor	: 	żółty, musztardowy
Składany	: 	nie
</t>
  </si>
  <si>
    <t xml:space="preserve">Materiał	: 	polipropylen
Udźwig	: 	min. 110 kg
Sztaplowanie	: 	do 8 szt.
Kolor: 		żółty, musztardowy
Składany	: 	nie
</t>
  </si>
  <si>
    <t xml:space="preserve">Liczba osób: 		4
Liczba nóg	: 	4
Materiał	: 	polipropylen
Kolor	: 	żółty, musztardowy
Składany: 		nie
</t>
  </si>
  <si>
    <t>Elegancka kanapa z siedziskami w kolorze grafitowym (ew. inny ciemny materiał obić) Nowoczesne, stylowe i trwałe meble
Profile stalowe malowane proszkowo
możliwośc prania obić od wyściełania</t>
  </si>
  <si>
    <t xml:space="preserve">* UWAGA: Podane ilości asortymentu wskazane w tabeli powyżej wskazane są na potrzeby zapytania ofertowego.
Ostateczne potwierdzenie ilości nastąpi przed podpisaniem umowy z wybranym Oferentem. Wybranemu Dostawcy nie przysługuje prawo do roszczeń wynikających z nie wykonania niniejszych ilości w okresie obowiązywania Umowy. 
</t>
  </si>
  <si>
    <t>kolor beżowy, brąz, ew. czarny</t>
  </si>
  <si>
    <t xml:space="preserve">Sklejka 8 mm o wymiarach 560x560 mm malowana (Drewnochron)
 wycena indywidualna - do uwzględnienia logo obiektu
</t>
  </si>
  <si>
    <t>Pufy- fotel</t>
  </si>
  <si>
    <t xml:space="preserve">zestaw mebli ogrodowych – stół i 4 krzesła
przeznaczony dla branży HoReCa
wykonany z wysokiej jakości polipropylenu wzmocnionego włóknem szklanym – wyjątkowa wytrzymałość i trwałość
struktura technorattanu – 
wysoka odporność na warunki atmosferyczne – zróżnicowane temperatury, wilgoć, opady, promieniowanie UV
nowoczesny i funkcjonalny design
możliwość sztaplowania krzeseł – bezproblemowe przechowywanie
regulowane nogi od stołu – możliwość stabilnego ustawienia na nierównym terenie
modna kolorystyka – kolor: antracyt
 łatwy montaż </t>
  </si>
  <si>
    <t>rattan</t>
  </si>
  <si>
    <t>fotel z oparciem i podłokietnikami, dopasowy do stołu prostokątnego i okrągłego, do fotel aprzymocowane materiałowe siedziska z mozliwościa przywiązania do fotela</t>
  </si>
  <si>
    <t>cały zestaw wykonany z żywicy polipropylenowej, którą  wzmocniony włóknem szklanym dla osiągnięcia maksimum trwałości
nogi zakończone są antypoślizgowym tworzywem, co zapewnia bezpieczeństwo na mokrym tarasie, dodatkowo nogi stołu można poziomować w przypadku nierównego podłoża
krzesła można nakładać jedno na drugie (sztaplować), 
stół jadalniany, dzięki specjalnemu projektowi nóg zapewnia jednocześnie stabilność i dużą swobodę ruchów dla osób siedzących
odporność na niepogodę i promieniowanie UV
meble bardzo łatwe do utrzymania w czystości, 
kolor antracyt/grafit</t>
  </si>
  <si>
    <t>materiały w postaci 100% polipropylenu wzmacnianego włóknem szklanym, nowoczesne matowe stoły oraz krzesła, oparcia od krzeseł profilowane. Futurystyczny wygląd mebli - zakładka ze zdjęciami poglądowymi w kolejnym arkuszu, kolor szary</t>
  </si>
  <si>
    <t>materiał kosza: technorattan; materiał stelaża: stal, malowana proszkowo, kolor czarny+ szare poduszki</t>
  </si>
  <si>
    <t>Lekki fotel o głębokim i bardzo komfortowym siedzisku z doskonale wyprofilowanym oparciem wyposażony w miękkie podłokietniki, kolor żółty</t>
  </si>
  <si>
    <t>Altana aluminiowa o lekkiej konstrukcji, rozsuwany żagiel z materiału wodoodpornego oraz odpornego na promienie uv, żagiel w kolorze bezowym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</si>
</sst>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zł&quot;;[Red]\-#,##0.00\ &quot;zł&quot;"/>
  </numFmts>
  <fonts count="19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sz val="11"/>
      <color rgb="FF303030"/>
      <name val="Lato"/>
      <family val="2"/>
      <charset val="238"/>
    </font>
    <font>
      <u/>
      <sz val="11"/>
      <color theme="1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u/>
      <sz val="10"/>
      <color theme="1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3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8" fontId="4" fillId="0" borderId="1" xfId="0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top" wrapText="1"/>
    </xf>
    <xf numFmtId="8" fontId="11" fillId="4" borderId="1" xfId="0" applyNumberFormat="1" applyFont="1" applyFill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top" wrapText="1"/>
    </xf>
    <xf numFmtId="0" fontId="10" fillId="5" borderId="1" xfId="0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vertical="top" wrapText="1"/>
    </xf>
    <xf numFmtId="0" fontId="8" fillId="5" borderId="0" xfId="0" applyFont="1" applyFill="1" applyAlignment="1">
      <alignment vertical="top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8" fontId="11" fillId="2" borderId="1" xfId="0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5" borderId="1" xfId="0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8" fontId="4" fillId="5" borderId="1" xfId="0" applyNumberFormat="1" applyFont="1" applyFill="1" applyBorder="1" applyAlignment="1">
      <alignment horizontal="center" vertical="center" wrapText="1"/>
    </xf>
    <xf numFmtId="8" fontId="4" fillId="2" borderId="1" xfId="0" applyNumberFormat="1" applyFont="1" applyFill="1" applyBorder="1" applyAlignment="1">
      <alignment horizontal="center" vertical="center" wrapText="1"/>
    </xf>
    <xf numFmtId="8" fontId="10" fillId="5" borderId="1" xfId="0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center" vertical="top" wrapText="1"/>
    </xf>
    <xf numFmtId="8" fontId="4" fillId="4" borderId="1" xfId="0" applyNumberFormat="1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 wrapText="1"/>
    </xf>
    <xf numFmtId="8" fontId="11" fillId="6" borderId="1" xfId="0" applyNumberFormat="1" applyFont="1" applyFill="1" applyBorder="1" applyAlignment="1">
      <alignment horizontal="center" vertical="center" wrapText="1"/>
    </xf>
    <xf numFmtId="0" fontId="12" fillId="6" borderId="1" xfId="1" applyFont="1" applyFill="1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8" fontId="2" fillId="0" borderId="1" xfId="1" applyNumberFormat="1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8" fontId="0" fillId="4" borderId="1" xfId="0" applyNumberFormat="1" applyFill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6" fillId="0" borderId="1" xfId="1" applyFont="1" applyBorder="1" applyAlignment="1">
      <alignment vertical="top" wrapText="1"/>
    </xf>
    <xf numFmtId="0" fontId="17" fillId="4" borderId="1" xfId="1" applyFont="1" applyFill="1" applyBorder="1" applyAlignment="1">
      <alignment vertical="top" wrapText="1"/>
    </xf>
    <xf numFmtId="0" fontId="17" fillId="5" borderId="1" xfId="1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0" fontId="17" fillId="6" borderId="1" xfId="1" applyFont="1" applyFill="1" applyBorder="1" applyAlignment="1">
      <alignment vertical="top" wrapText="1"/>
    </xf>
    <xf numFmtId="0" fontId="17" fillId="2" borderId="1" xfId="1" applyFont="1" applyFill="1" applyBorder="1" applyAlignment="1">
      <alignment vertical="top" wrapText="1"/>
    </xf>
    <xf numFmtId="0" fontId="8" fillId="0" borderId="0" xfId="0" applyFont="1" applyAlignment="1">
      <alignment horizontal="center" vertical="top" wrapText="1"/>
    </xf>
    <xf numFmtId="0" fontId="18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top" wrapText="1"/>
    </xf>
    <xf numFmtId="14" fontId="8" fillId="5" borderId="1" xfId="0" applyNumberFormat="1" applyFont="1" applyFill="1" applyBorder="1" applyAlignment="1">
      <alignment horizontal="center" vertical="top" wrapText="1"/>
    </xf>
    <xf numFmtId="0" fontId="16" fillId="5" borderId="1" xfId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 applyProtection="1">
      <alignment vertical="center" wrapText="1"/>
      <protection locked="0"/>
    </xf>
    <xf numFmtId="0" fontId="8" fillId="5" borderId="1" xfId="0" applyFont="1" applyFill="1" applyBorder="1" applyAlignment="1" applyProtection="1">
      <alignment horizontal="center" vertical="top" wrapText="1"/>
      <protection locked="0"/>
    </xf>
    <xf numFmtId="0" fontId="5" fillId="4" borderId="2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horizontal="center" vertical="top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5" borderId="1" xfId="0" applyNumberFormat="1" applyFill="1" applyBorder="1" applyAlignment="1">
      <alignment horizontal="center" vertical="top" wrapText="1"/>
    </xf>
    <xf numFmtId="0" fontId="1" fillId="5" borderId="1" xfId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2" borderId="1" xfId="0" applyFill="1" applyBorder="1"/>
    <xf numFmtId="0" fontId="5" fillId="2" borderId="1" xfId="0" applyFont="1" applyFill="1" applyBorder="1" applyAlignment="1">
      <alignment horizontal="center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vertical="top"/>
    </xf>
    <xf numFmtId="0" fontId="0" fillId="4" borderId="1" xfId="0" applyFill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2" borderId="2" xfId="0" applyFill="1" applyBorder="1"/>
    <xf numFmtId="0" fontId="0" fillId="2" borderId="3" xfId="0" applyFill="1" applyBorder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23</xdr:row>
      <xdr:rowOff>0</xdr:rowOff>
    </xdr:from>
    <xdr:to>
      <xdr:col>7</xdr:col>
      <xdr:colOff>304800</xdr:colOff>
      <xdr:row>23</xdr:row>
      <xdr:rowOff>304800</xdr:rowOff>
    </xdr:to>
    <xdr:sp macro="" textlink="">
      <xdr:nvSpPr>
        <xdr:cNvPr id="2" name="AutoShape 2" descr="Foto">
          <a:extLst>
            <a:ext uri="{FF2B5EF4-FFF2-40B4-BE49-F238E27FC236}">
              <a16:creationId xmlns:a16="http://schemas.microsoft.com/office/drawing/2014/main" id="{9268796D-AE91-4AC1-B2FB-1893F8D5A1D4}"/>
            </a:ext>
          </a:extLst>
        </xdr:cNvPr>
        <xdr:cNvSpPr>
          <a:spLocks noChangeAspect="1" noChangeArrowheads="1"/>
        </xdr:cNvSpPr>
      </xdr:nvSpPr>
      <xdr:spPr bwMode="auto">
        <a:xfrm>
          <a:off x="14674850" y="436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304800</xdr:colOff>
      <xdr:row>23</xdr:row>
      <xdr:rowOff>304800</xdr:rowOff>
    </xdr:to>
    <xdr:sp macro="" textlink="">
      <xdr:nvSpPr>
        <xdr:cNvPr id="3" name="AutoShape 4" descr="Foto">
          <a:extLst>
            <a:ext uri="{FF2B5EF4-FFF2-40B4-BE49-F238E27FC236}">
              <a16:creationId xmlns:a16="http://schemas.microsoft.com/office/drawing/2014/main" id="{35570393-2B89-4B4B-A2A1-2891BD88F05B}"/>
            </a:ext>
          </a:extLst>
        </xdr:cNvPr>
        <xdr:cNvSpPr>
          <a:spLocks noChangeAspect="1" noChangeArrowheads="1"/>
        </xdr:cNvSpPr>
      </xdr:nvSpPr>
      <xdr:spPr bwMode="auto">
        <a:xfrm>
          <a:off x="14674850" y="436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304800</xdr:colOff>
      <xdr:row>23</xdr:row>
      <xdr:rowOff>304800</xdr:rowOff>
    </xdr:to>
    <xdr:sp macro="" textlink="">
      <xdr:nvSpPr>
        <xdr:cNvPr id="4" name="AutoShape 6" descr="Foto">
          <a:extLst>
            <a:ext uri="{FF2B5EF4-FFF2-40B4-BE49-F238E27FC236}">
              <a16:creationId xmlns:a16="http://schemas.microsoft.com/office/drawing/2014/main" id="{FB739E6D-1D10-4CC1-A15A-D1FFC9D7AA11}"/>
            </a:ext>
          </a:extLst>
        </xdr:cNvPr>
        <xdr:cNvSpPr>
          <a:spLocks noChangeAspect="1" noChangeArrowheads="1"/>
        </xdr:cNvSpPr>
      </xdr:nvSpPr>
      <xdr:spPr bwMode="auto">
        <a:xfrm>
          <a:off x="14674850" y="436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304800</xdr:colOff>
      <xdr:row>23</xdr:row>
      <xdr:rowOff>304800</xdr:rowOff>
    </xdr:to>
    <xdr:sp macro="" textlink="">
      <xdr:nvSpPr>
        <xdr:cNvPr id="5" name="AutoShape 7" descr="Foto">
          <a:extLst>
            <a:ext uri="{FF2B5EF4-FFF2-40B4-BE49-F238E27FC236}">
              <a16:creationId xmlns:a16="http://schemas.microsoft.com/office/drawing/2014/main" id="{B34A9458-F034-419D-BAA7-ED3563399C2D}"/>
            </a:ext>
          </a:extLst>
        </xdr:cNvPr>
        <xdr:cNvSpPr>
          <a:spLocks noChangeAspect="1" noChangeArrowheads="1"/>
        </xdr:cNvSpPr>
      </xdr:nvSpPr>
      <xdr:spPr bwMode="auto">
        <a:xfrm>
          <a:off x="14674850" y="436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304800</xdr:colOff>
      <xdr:row>23</xdr:row>
      <xdr:rowOff>304800</xdr:rowOff>
    </xdr:to>
    <xdr:sp macro="" textlink="">
      <xdr:nvSpPr>
        <xdr:cNvPr id="6" name="AutoShape 9" descr="Krzesło z technorattanu FIESTA Modern Brown">
          <a:extLst>
            <a:ext uri="{FF2B5EF4-FFF2-40B4-BE49-F238E27FC236}">
              <a16:creationId xmlns:a16="http://schemas.microsoft.com/office/drawing/2014/main" id="{B8F5CC54-39E6-4F31-BF3E-E3230ECB2481}"/>
            </a:ext>
          </a:extLst>
        </xdr:cNvPr>
        <xdr:cNvSpPr>
          <a:spLocks noChangeAspect="1" noChangeArrowheads="1"/>
        </xdr:cNvSpPr>
      </xdr:nvSpPr>
      <xdr:spPr bwMode="auto">
        <a:xfrm>
          <a:off x="14674850" y="436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245589</xdr:colOff>
      <xdr:row>23</xdr:row>
      <xdr:rowOff>198438</xdr:rowOff>
    </xdr:from>
    <xdr:to>
      <xdr:col>7</xdr:col>
      <xdr:colOff>904874</xdr:colOff>
      <xdr:row>23</xdr:row>
      <xdr:rowOff>755649</xdr:rowOff>
    </xdr:to>
    <xdr:pic>
      <xdr:nvPicPr>
        <xdr:cNvPr id="7" name="Obraz 6" descr="Krzesło z technorattanu FIESTA Modern Brown">
          <a:extLst>
            <a:ext uri="{FF2B5EF4-FFF2-40B4-BE49-F238E27FC236}">
              <a16:creationId xmlns:a16="http://schemas.microsoft.com/office/drawing/2014/main" id="{D3A1031E-917A-4EA8-9CAA-6141AC1CB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9277" y="11580813"/>
          <a:ext cx="659285" cy="557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1397000</xdr:colOff>
      <xdr:row>23</xdr:row>
      <xdr:rowOff>119063</xdr:rowOff>
    </xdr:from>
    <xdr:to>
      <xdr:col>7</xdr:col>
      <xdr:colOff>2370138</xdr:colOff>
      <xdr:row>23</xdr:row>
      <xdr:rowOff>907292</xdr:rowOff>
    </xdr:to>
    <xdr:pic>
      <xdr:nvPicPr>
        <xdr:cNvPr id="8" name="Obraz 7" descr="Krzesło technorattanowe RIMINI Grey">
          <a:extLst>
            <a:ext uri="{FF2B5EF4-FFF2-40B4-BE49-F238E27FC236}">
              <a16:creationId xmlns:a16="http://schemas.microsoft.com/office/drawing/2014/main" id="{5223AF2E-2BA4-4606-A512-EA96F190B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0688" y="11501438"/>
          <a:ext cx="973138" cy="78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304800</xdr:colOff>
      <xdr:row>19</xdr:row>
      <xdr:rowOff>304800</xdr:rowOff>
    </xdr:to>
    <xdr:sp macro="" textlink="">
      <xdr:nvSpPr>
        <xdr:cNvPr id="9" name="AutoShape 3" descr="Zestaw technorattanowy CORTINA + PUFY Dolphin Grey">
          <a:extLst>
            <a:ext uri="{FF2B5EF4-FFF2-40B4-BE49-F238E27FC236}">
              <a16:creationId xmlns:a16="http://schemas.microsoft.com/office/drawing/2014/main" id="{4D9B4A96-2C16-4CD6-B9F5-971BC25A4F1A}"/>
            </a:ext>
          </a:extLst>
        </xdr:cNvPr>
        <xdr:cNvSpPr>
          <a:spLocks noChangeAspect="1" noChangeArrowheads="1"/>
        </xdr:cNvSpPr>
      </xdr:nvSpPr>
      <xdr:spPr bwMode="auto">
        <a:xfrm>
          <a:off x="14674850" y="179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173781</xdr:colOff>
      <xdr:row>19</xdr:row>
      <xdr:rowOff>375286</xdr:rowOff>
    </xdr:from>
    <xdr:to>
      <xdr:col>7</xdr:col>
      <xdr:colOff>3167380</xdr:colOff>
      <xdr:row>19</xdr:row>
      <xdr:rowOff>1767415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FDA11193-BF6B-45F8-9A11-EE4A354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13698" y="8820786"/>
          <a:ext cx="3001219" cy="1392129"/>
        </a:xfrm>
        <a:prstGeom prst="rect">
          <a:avLst/>
        </a:prstGeom>
      </xdr:spPr>
    </xdr:pic>
    <xdr:clientData/>
  </xdr:twoCellAnchor>
  <xdr:twoCellAnchor editAs="oneCell">
    <xdr:from>
      <xdr:col>7</xdr:col>
      <xdr:colOff>611186</xdr:colOff>
      <xdr:row>18</xdr:row>
      <xdr:rowOff>85260</xdr:rowOff>
    </xdr:from>
    <xdr:to>
      <xdr:col>7</xdr:col>
      <xdr:colOff>2054996</xdr:colOff>
      <xdr:row>18</xdr:row>
      <xdr:rowOff>1132417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4826B0BA-450A-461D-94B3-DB7E85917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1311" y="7268698"/>
          <a:ext cx="1443810" cy="1047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1247304</xdr:colOff>
      <xdr:row>20</xdr:row>
      <xdr:rowOff>325437</xdr:rowOff>
    </xdr:from>
    <xdr:to>
      <xdr:col>7</xdr:col>
      <xdr:colOff>1792289</xdr:colOff>
      <xdr:row>20</xdr:row>
      <xdr:rowOff>852392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79A8DA79-899D-4307-B7CF-E3189C07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77429" y="9469437"/>
          <a:ext cx="544985" cy="52695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21</xdr:row>
      <xdr:rowOff>304800</xdr:rowOff>
    </xdr:to>
    <xdr:sp macro="" textlink="">
      <xdr:nvSpPr>
        <xdr:cNvPr id="13" name="AutoShape 10" descr="Foto">
          <a:extLst>
            <a:ext uri="{FF2B5EF4-FFF2-40B4-BE49-F238E27FC236}">
              <a16:creationId xmlns:a16="http://schemas.microsoft.com/office/drawing/2014/main" id="{9A68B957-B046-48D8-9EFE-3098078F4242}"/>
            </a:ext>
          </a:extLst>
        </xdr:cNvPr>
        <xdr:cNvSpPr>
          <a:spLocks noChangeAspect="1" noChangeArrowheads="1"/>
        </xdr:cNvSpPr>
      </xdr:nvSpPr>
      <xdr:spPr bwMode="auto">
        <a:xfrm>
          <a:off x="14674850" y="309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1243831</xdr:colOff>
      <xdr:row>21</xdr:row>
      <xdr:rowOff>103188</xdr:rowOff>
    </xdr:from>
    <xdr:to>
      <xdr:col>7</xdr:col>
      <xdr:colOff>1776943</xdr:colOff>
      <xdr:row>21</xdr:row>
      <xdr:rowOff>866872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E48E67AC-954D-4C0F-93E5-CE6CB6D66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73956" y="10215563"/>
          <a:ext cx="533112" cy="763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351615</xdr:colOff>
      <xdr:row>6</xdr:row>
      <xdr:rowOff>69850</xdr:rowOff>
    </xdr:from>
    <xdr:to>
      <xdr:col>9</xdr:col>
      <xdr:colOff>462553</xdr:colOff>
      <xdr:row>22</xdr:row>
      <xdr:rowOff>8586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406E745-4F88-844E-7389-D345A692C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215" y="1174750"/>
          <a:ext cx="4987738" cy="28851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188170</xdr:colOff>
      <xdr:row>5</xdr:row>
      <xdr:rowOff>44450</xdr:rowOff>
    </xdr:from>
    <xdr:to>
      <xdr:col>4</xdr:col>
      <xdr:colOff>62490</xdr:colOff>
      <xdr:row>17</xdr:row>
      <xdr:rowOff>122825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A3E1555-C899-7578-3A93-61715A49A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170" y="965200"/>
          <a:ext cx="2312720" cy="2288175"/>
        </a:xfrm>
        <a:prstGeom prst="rect">
          <a:avLst/>
        </a:prstGeom>
      </xdr:spPr>
    </xdr:pic>
    <xdr:clientData/>
  </xdr:twoCellAnchor>
  <xdr:twoCellAnchor editAs="oneCell">
    <xdr:from>
      <xdr:col>4</xdr:col>
      <xdr:colOff>222295</xdr:colOff>
      <xdr:row>6</xdr:row>
      <xdr:rowOff>63500</xdr:rowOff>
    </xdr:from>
    <xdr:to>
      <xdr:col>7</xdr:col>
      <xdr:colOff>354735</xdr:colOff>
      <xdr:row>18</xdr:row>
      <xdr:rowOff>68874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9950267-996C-0728-4C05-F1E02521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0695" y="1168400"/>
          <a:ext cx="1961240" cy="2215174"/>
        </a:xfrm>
        <a:prstGeom prst="rect">
          <a:avLst/>
        </a:prstGeom>
      </xdr:spPr>
    </xdr:pic>
    <xdr:clientData/>
  </xdr:twoCellAnchor>
  <xdr:twoCellAnchor editAs="oneCell">
    <xdr:from>
      <xdr:col>8</xdr:col>
      <xdr:colOff>59799</xdr:colOff>
      <xdr:row>7</xdr:row>
      <xdr:rowOff>153670</xdr:rowOff>
    </xdr:from>
    <xdr:to>
      <xdr:col>12</xdr:col>
      <xdr:colOff>393615</xdr:colOff>
      <xdr:row>20</xdr:row>
      <xdr:rowOff>114958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47B3C09A-2CA3-D53A-5B96-3CB6DB4EE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36599" y="1433830"/>
          <a:ext cx="2772216" cy="23387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139568</xdr:colOff>
      <xdr:row>2</xdr:row>
      <xdr:rowOff>69850</xdr:rowOff>
    </xdr:from>
    <xdr:to>
      <xdr:col>6</xdr:col>
      <xdr:colOff>291362</xdr:colOff>
      <xdr:row>18</xdr:row>
      <xdr:rowOff>78802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213C547-8D4A-211B-EBDE-AE1DB7163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568" y="438150"/>
          <a:ext cx="3809394" cy="29553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</xdr:colOff>
      <xdr:row>4</xdr:row>
      <xdr:rowOff>76200</xdr:rowOff>
    </xdr:from>
    <xdr:to>
      <xdr:col>8</xdr:col>
      <xdr:colOff>587125</xdr:colOff>
      <xdr:row>11</xdr:row>
      <xdr:rowOff>152400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42F7770-257F-48D2-A25A-B47124371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7160" y="1196340"/>
          <a:ext cx="1135765" cy="1356360"/>
        </a:xfrm>
        <a:prstGeom prst="rect">
          <a:avLst/>
        </a:prstGeom>
      </xdr:spPr>
    </xdr:pic>
    <xdr:clientData/>
  </xdr:twoCellAnchor>
  <xdr:twoCellAnchor editAs="oneCell">
    <xdr:from>
      <xdr:col>7</xdr:col>
      <xdr:colOff>45721</xdr:colOff>
      <xdr:row>27</xdr:row>
      <xdr:rowOff>60961</xdr:rowOff>
    </xdr:from>
    <xdr:to>
      <xdr:col>8</xdr:col>
      <xdr:colOff>289561</xdr:colOff>
      <xdr:row>33</xdr:row>
      <xdr:rowOff>25089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C64A10A-E4AC-43A2-A0C6-BF2D0F5C6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1921" y="5387341"/>
          <a:ext cx="853440" cy="1061408"/>
        </a:xfrm>
        <a:prstGeom prst="rect">
          <a:avLst/>
        </a:prstGeom>
      </xdr:spPr>
    </xdr:pic>
    <xdr:clientData/>
  </xdr:twoCellAnchor>
  <xdr:twoCellAnchor editAs="oneCell">
    <xdr:from>
      <xdr:col>7</xdr:col>
      <xdr:colOff>15241</xdr:colOff>
      <xdr:row>12</xdr:row>
      <xdr:rowOff>52123</xdr:rowOff>
    </xdr:from>
    <xdr:to>
      <xdr:col>9</xdr:col>
      <xdr:colOff>377387</xdr:colOff>
      <xdr:row>19</xdr:row>
      <xdr:rowOff>60960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6BFCE1E-E65C-4B01-B771-DDCB926E1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1441" y="2635303"/>
          <a:ext cx="1581346" cy="1288997"/>
        </a:xfrm>
        <a:prstGeom prst="rect">
          <a:avLst/>
        </a:prstGeom>
      </xdr:spPr>
    </xdr:pic>
    <xdr:clientData/>
  </xdr:twoCellAnchor>
  <xdr:twoCellAnchor editAs="oneCell">
    <xdr:from>
      <xdr:col>8</xdr:col>
      <xdr:colOff>591340</xdr:colOff>
      <xdr:row>4</xdr:row>
      <xdr:rowOff>114301</xdr:rowOff>
    </xdr:from>
    <xdr:to>
      <xdr:col>10</xdr:col>
      <xdr:colOff>398132</xdr:colOff>
      <xdr:row>11</xdr:row>
      <xdr:rowOff>160021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C2A1D79C-5599-4ED5-B867-AAC743A53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97140" y="1234441"/>
          <a:ext cx="1025992" cy="132588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Karolina Graczyk" id="{7D4F01A0-8550-420E-BF92-9EC3F91F180C}" userId="S-1-5-21-3600048765-618102541-3774204176-2062" providerId="AD"/>
</personList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19" dT="2023-03-27T12:28:48.77" personId="{7D4F01A0-8550-420E-BF92-9EC3F91F180C}" id="{2F2BAAA1-0767-4045-8B61-7EF9FE9AA563}">
    <text>Cena za komplet mebli</text>
  </threadedComment>
  <threadedComment ref="I20" dT="2023-03-27T12:28:57.30" personId="{7D4F01A0-8550-420E-BF92-9EC3F91F180C}" id="{AC859E40-90E4-45F6-A4AE-BC49B73C4EF0}">
    <text>Cena za komplet mebli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DD7C-6B17-42EB-A8FE-7348F9DEDB2A}">
  <dimension ref="A1:K54"/>
  <sheetViews>
    <sheetView tabSelected="1" topLeftCell="A40" zoomScale="80" zoomScaleNormal="80" workbookViewId="0">
      <selection activeCell="E36" sqref="E36"/>
    </sheetView>
  </sheetViews>
  <sheetFormatPr defaultColWidth="8.88671875" defaultRowHeight="13.8" x14ac:dyDescent="0.3"/>
  <cols>
    <col min="1" max="1" width="4.21875" style="64" customWidth="1"/>
    <col min="2" max="2" width="34.109375" style="10" customWidth="1"/>
    <col min="3" max="3" width="9.6640625" style="10" customWidth="1"/>
    <col min="4" max="4" width="26.44140625" style="10" customWidth="1"/>
    <col min="5" max="5" width="42.77734375" style="10" customWidth="1"/>
    <col min="6" max="6" width="14.5546875" style="10" customWidth="1"/>
    <col min="7" max="7" width="11.44140625" style="10" customWidth="1"/>
    <col min="8" max="10" width="20.44140625" style="10" customWidth="1"/>
    <col min="11" max="11" width="29.44140625" style="10" customWidth="1"/>
    <col min="12" max="16384" width="8.88671875" style="10"/>
  </cols>
  <sheetData>
    <row r="1" spans="1:11" ht="14.4" customHeight="1" x14ac:dyDescent="0.3">
      <c r="A1" s="72" t="s">
        <v>140</v>
      </c>
      <c r="B1" s="72"/>
      <c r="C1" s="72"/>
      <c r="D1" s="72"/>
      <c r="E1" s="72"/>
      <c r="F1" s="72"/>
      <c r="G1" s="72"/>
      <c r="H1" s="72"/>
      <c r="I1" s="72"/>
      <c r="J1" s="72"/>
      <c r="K1" s="72"/>
    </row>
    <row r="2" spans="1:11" ht="24" customHeight="1" x14ac:dyDescent="0.3">
      <c r="A2" s="72" t="s">
        <v>6</v>
      </c>
      <c r="B2" s="72"/>
      <c r="C2" s="72"/>
      <c r="D2" s="72"/>
      <c r="E2" s="72"/>
      <c r="F2" s="72"/>
      <c r="G2" s="72"/>
      <c r="H2" s="72"/>
      <c r="I2" s="72"/>
      <c r="J2" s="72"/>
      <c r="K2" s="72"/>
    </row>
    <row r="3" spans="1:11" s="54" customFormat="1" ht="43.2" customHeight="1" x14ac:dyDescent="0.3">
      <c r="A3" s="68" t="s">
        <v>97</v>
      </c>
      <c r="B3" s="68"/>
      <c r="C3" s="68"/>
      <c r="D3" s="68"/>
      <c r="E3" s="68"/>
      <c r="F3" s="68"/>
      <c r="G3" s="68"/>
      <c r="H3" s="68"/>
      <c r="I3" s="68"/>
      <c r="J3" s="68"/>
      <c r="K3" s="68"/>
    </row>
    <row r="4" spans="1:11" s="54" customFormat="1" ht="54" customHeight="1" x14ac:dyDescent="0.3">
      <c r="A4" s="73" t="s">
        <v>143</v>
      </c>
      <c r="B4" s="73"/>
      <c r="C4" s="73"/>
      <c r="D4" s="73"/>
      <c r="E4" s="73"/>
      <c r="F4" s="73"/>
      <c r="G4" s="73"/>
      <c r="H4" s="73"/>
      <c r="I4" s="73"/>
      <c r="J4" s="73"/>
      <c r="K4" s="73"/>
    </row>
    <row r="5" spans="1:11" ht="22.95" customHeight="1" x14ac:dyDescent="0.3">
      <c r="A5" s="74" t="s">
        <v>8</v>
      </c>
      <c r="B5" s="74"/>
      <c r="C5" s="74"/>
      <c r="D5" s="74"/>
      <c r="E5" s="74"/>
      <c r="F5" s="74"/>
      <c r="G5" s="74"/>
      <c r="H5" s="74"/>
      <c r="I5" s="74"/>
      <c r="J5" s="74"/>
      <c r="K5" s="74"/>
    </row>
    <row r="6" spans="1:11" s="54" customFormat="1" ht="26.4" customHeight="1" x14ac:dyDescent="0.3">
      <c r="A6" s="68" t="s">
        <v>9</v>
      </c>
      <c r="B6" s="68"/>
      <c r="C6" s="68"/>
      <c r="D6" s="68"/>
      <c r="E6" s="68"/>
      <c r="F6" s="68"/>
      <c r="G6" s="68"/>
      <c r="H6" s="68"/>
      <c r="I6" s="68"/>
      <c r="J6" s="68"/>
      <c r="K6" s="68"/>
    </row>
    <row r="7" spans="1:11" ht="24" customHeight="1" x14ac:dyDescent="0.3">
      <c r="A7" s="69" t="s">
        <v>10</v>
      </c>
      <c r="B7" s="69"/>
      <c r="C7" s="69"/>
      <c r="D7" s="69"/>
      <c r="E7" s="67"/>
      <c r="F7" s="67"/>
      <c r="G7" s="67"/>
      <c r="H7" s="67"/>
      <c r="I7" s="67"/>
      <c r="J7" s="67"/>
      <c r="K7" s="67"/>
    </row>
    <row r="8" spans="1:11" ht="19.8" customHeight="1" x14ac:dyDescent="0.3">
      <c r="A8" s="69" t="s">
        <v>11</v>
      </c>
      <c r="B8" s="69"/>
      <c r="C8" s="69"/>
      <c r="D8" s="69"/>
      <c r="E8" s="67"/>
      <c r="F8" s="67"/>
      <c r="G8" s="67"/>
      <c r="H8" s="67"/>
      <c r="I8" s="67"/>
      <c r="J8" s="67"/>
      <c r="K8" s="67"/>
    </row>
    <row r="9" spans="1:11" ht="37.799999999999997" customHeight="1" x14ac:dyDescent="0.3">
      <c r="A9" s="69" t="s">
        <v>12</v>
      </c>
      <c r="B9" s="69"/>
      <c r="C9" s="69"/>
      <c r="D9" s="69"/>
      <c r="E9" s="67"/>
      <c r="F9" s="67"/>
      <c r="G9" s="67"/>
      <c r="H9" s="67"/>
      <c r="I9" s="67"/>
      <c r="J9" s="67"/>
      <c r="K9" s="67"/>
    </row>
    <row r="10" spans="1:11" ht="37.799999999999997" customHeight="1" x14ac:dyDescent="0.3">
      <c r="A10" s="69" t="s">
        <v>13</v>
      </c>
      <c r="B10" s="69"/>
      <c r="C10" s="69"/>
      <c r="D10" s="69"/>
      <c r="E10" s="67"/>
      <c r="F10" s="67"/>
      <c r="G10" s="67"/>
      <c r="H10" s="67"/>
      <c r="I10" s="67"/>
      <c r="J10" s="67"/>
      <c r="K10" s="67"/>
    </row>
    <row r="11" spans="1:11" ht="21" customHeight="1" x14ac:dyDescent="0.3">
      <c r="A11" s="69" t="s">
        <v>14</v>
      </c>
      <c r="B11" s="69"/>
      <c r="C11" s="69"/>
      <c r="D11" s="69"/>
      <c r="E11" s="67"/>
      <c r="F11" s="67"/>
      <c r="G11" s="67"/>
      <c r="H11" s="67"/>
      <c r="I11" s="67"/>
      <c r="J11" s="67"/>
      <c r="K11" s="67"/>
    </row>
    <row r="12" spans="1:11" ht="25.2" customHeight="1" x14ac:dyDescent="0.3">
      <c r="A12" s="69" t="s">
        <v>15</v>
      </c>
      <c r="B12" s="69"/>
      <c r="C12" s="69"/>
      <c r="D12" s="69"/>
      <c r="E12" s="67"/>
      <c r="F12" s="67"/>
      <c r="G12" s="67"/>
      <c r="H12" s="67"/>
      <c r="I12" s="67"/>
      <c r="J12" s="67"/>
      <c r="K12" s="67"/>
    </row>
    <row r="13" spans="1:11" ht="25.8" customHeight="1" x14ac:dyDescent="0.3">
      <c r="A13" s="69" t="s">
        <v>16</v>
      </c>
      <c r="B13" s="69"/>
      <c r="C13" s="69"/>
      <c r="D13" s="69"/>
      <c r="E13" s="71"/>
      <c r="F13" s="71"/>
      <c r="G13" s="71"/>
      <c r="H13" s="71"/>
      <c r="I13" s="71"/>
      <c r="J13" s="71"/>
      <c r="K13" s="71"/>
    </row>
    <row r="14" spans="1:11" ht="26.4" customHeight="1" x14ac:dyDescent="0.3">
      <c r="A14" s="69" t="s">
        <v>17</v>
      </c>
      <c r="B14" s="69"/>
      <c r="C14" s="69"/>
      <c r="D14" s="69"/>
      <c r="E14" s="70"/>
      <c r="F14" s="70"/>
      <c r="G14" s="70"/>
      <c r="H14" s="70"/>
      <c r="I14" s="70"/>
      <c r="J14" s="70"/>
      <c r="K14" s="70"/>
    </row>
    <row r="15" spans="1:11" ht="39.6" customHeight="1" x14ac:dyDescent="0.3">
      <c r="A15" s="69" t="s">
        <v>29</v>
      </c>
      <c r="B15" s="69"/>
      <c r="C15" s="69"/>
      <c r="D15" s="69"/>
      <c r="E15" s="70"/>
      <c r="F15" s="70"/>
      <c r="G15" s="70"/>
      <c r="H15" s="70"/>
      <c r="I15" s="70"/>
      <c r="J15" s="70"/>
      <c r="K15" s="70"/>
    </row>
    <row r="16" spans="1:11" s="54" customFormat="1" ht="41.55" customHeight="1" x14ac:dyDescent="0.3">
      <c r="A16" s="68" t="s">
        <v>95</v>
      </c>
      <c r="B16" s="68"/>
      <c r="C16" s="68"/>
      <c r="D16" s="68"/>
      <c r="E16" s="68"/>
      <c r="F16" s="68"/>
      <c r="G16" s="68"/>
      <c r="H16" s="68"/>
      <c r="I16" s="68"/>
      <c r="J16" s="68"/>
      <c r="K16" s="68"/>
    </row>
    <row r="17" spans="1:11" s="54" customFormat="1" ht="28.8" customHeight="1" x14ac:dyDescent="0.3">
      <c r="A17" s="68" t="s">
        <v>30</v>
      </c>
      <c r="B17" s="68"/>
      <c r="C17" s="68"/>
      <c r="D17" s="68"/>
      <c r="E17" s="68"/>
      <c r="F17" s="68"/>
      <c r="G17" s="68"/>
      <c r="H17" s="68"/>
      <c r="I17" s="68"/>
      <c r="J17" s="68"/>
      <c r="K17" s="68"/>
    </row>
    <row r="18" spans="1:11" s="57" customFormat="1" ht="55.2" x14ac:dyDescent="0.3">
      <c r="A18" s="55" t="s">
        <v>5</v>
      </c>
      <c r="B18" s="56" t="s">
        <v>3</v>
      </c>
      <c r="C18" s="56" t="s">
        <v>0</v>
      </c>
      <c r="D18" s="56" t="s">
        <v>2</v>
      </c>
      <c r="E18" s="56" t="s">
        <v>1</v>
      </c>
      <c r="F18" s="56" t="s">
        <v>25</v>
      </c>
      <c r="G18" s="56" t="s">
        <v>23</v>
      </c>
      <c r="H18" s="56" t="s">
        <v>27</v>
      </c>
      <c r="I18" s="56" t="s">
        <v>28</v>
      </c>
      <c r="J18" s="56" t="s">
        <v>137</v>
      </c>
      <c r="K18" s="55" t="s">
        <v>24</v>
      </c>
    </row>
    <row r="19" spans="1:11" ht="82.8" x14ac:dyDescent="0.3">
      <c r="A19" s="6">
        <v>1</v>
      </c>
      <c r="B19" s="5" t="s">
        <v>65</v>
      </c>
      <c r="C19" s="5">
        <v>356</v>
      </c>
      <c r="D19" s="7" t="s">
        <v>83</v>
      </c>
      <c r="E19" s="7" t="s">
        <v>101</v>
      </c>
      <c r="F19" s="8">
        <v>0</v>
      </c>
      <c r="G19" s="8">
        <f>F19*C19</f>
        <v>0</v>
      </c>
      <c r="H19" s="9"/>
      <c r="I19" s="9"/>
      <c r="J19" s="9"/>
      <c r="K19" s="58"/>
    </row>
    <row r="20" spans="1:11" ht="74.400000000000006" customHeight="1" x14ac:dyDescent="0.3">
      <c r="A20" s="6">
        <v>2</v>
      </c>
      <c r="B20" s="5" t="s">
        <v>66</v>
      </c>
      <c r="C20" s="5">
        <v>178</v>
      </c>
      <c r="D20" s="7" t="s">
        <v>80</v>
      </c>
      <c r="E20" s="7" t="s">
        <v>146</v>
      </c>
      <c r="F20" s="8">
        <v>0</v>
      </c>
      <c r="G20" s="8">
        <f>F20*C20</f>
        <v>0</v>
      </c>
      <c r="H20" s="7"/>
      <c r="I20" s="9"/>
      <c r="J20" s="9"/>
      <c r="K20" s="58"/>
    </row>
    <row r="21" spans="1:11" ht="82.8" x14ac:dyDescent="0.3">
      <c r="A21" s="6">
        <v>3</v>
      </c>
      <c r="B21" s="5" t="s">
        <v>67</v>
      </c>
      <c r="C21" s="5">
        <v>68</v>
      </c>
      <c r="D21" s="7" t="s">
        <v>81</v>
      </c>
      <c r="E21" s="7" t="s">
        <v>145</v>
      </c>
      <c r="F21" s="8">
        <v>0</v>
      </c>
      <c r="G21" s="8">
        <f t="shared" ref="G21:G22" si="0">F21*C21</f>
        <v>0</v>
      </c>
      <c r="H21" s="9"/>
      <c r="I21" s="9"/>
      <c r="J21" s="9"/>
      <c r="K21" s="58"/>
    </row>
    <row r="22" spans="1:11" ht="69" x14ac:dyDescent="0.3">
      <c r="A22" s="6">
        <v>4</v>
      </c>
      <c r="B22" s="5" t="s">
        <v>68</v>
      </c>
      <c r="C22" s="5">
        <v>17</v>
      </c>
      <c r="D22" s="7" t="s">
        <v>82</v>
      </c>
      <c r="E22" s="7" t="s">
        <v>144</v>
      </c>
      <c r="F22" s="8">
        <v>0</v>
      </c>
      <c r="G22" s="8">
        <f t="shared" si="0"/>
        <v>0</v>
      </c>
      <c r="H22" s="9"/>
      <c r="I22" s="9"/>
      <c r="J22" s="9"/>
      <c r="K22" s="58"/>
    </row>
    <row r="23" spans="1:11" s="11" customFormat="1" ht="22.8" customHeight="1" x14ac:dyDescent="0.3">
      <c r="A23" s="12"/>
      <c r="B23" s="13"/>
      <c r="C23" s="13"/>
      <c r="D23" s="14"/>
      <c r="E23" s="14"/>
      <c r="F23" s="15" t="s">
        <v>4</v>
      </c>
      <c r="G23" s="15">
        <f>SUM(G19:G22)</f>
        <v>0</v>
      </c>
      <c r="H23" s="16"/>
      <c r="I23" s="16"/>
      <c r="J23" s="16"/>
      <c r="K23" s="59"/>
    </row>
    <row r="24" spans="1:11" s="11" customFormat="1" ht="28.8" customHeight="1" x14ac:dyDescent="0.3">
      <c r="A24" s="68" t="s">
        <v>69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</row>
    <row r="25" spans="1:11" s="57" customFormat="1" ht="55.2" x14ac:dyDescent="0.3">
      <c r="A25" s="55" t="s">
        <v>5</v>
      </c>
      <c r="B25" s="56" t="s">
        <v>3</v>
      </c>
      <c r="C25" s="56" t="s">
        <v>0</v>
      </c>
      <c r="D25" s="56" t="s">
        <v>2</v>
      </c>
      <c r="E25" s="56" t="s">
        <v>1</v>
      </c>
      <c r="F25" s="56" t="s">
        <v>25</v>
      </c>
      <c r="G25" s="56" t="s">
        <v>23</v>
      </c>
      <c r="H25" s="56" t="s">
        <v>27</v>
      </c>
      <c r="I25" s="56" t="s">
        <v>28</v>
      </c>
      <c r="J25" s="56" t="s">
        <v>137</v>
      </c>
      <c r="K25" s="55" t="s">
        <v>24</v>
      </c>
    </row>
    <row r="26" spans="1:11" ht="55.2" x14ac:dyDescent="0.3">
      <c r="A26" s="6">
        <v>2</v>
      </c>
      <c r="B26" s="30" t="s">
        <v>71</v>
      </c>
      <c r="C26" s="5">
        <v>16</v>
      </c>
      <c r="D26" s="7" t="s">
        <v>138</v>
      </c>
      <c r="E26" s="54" t="s">
        <v>142</v>
      </c>
      <c r="F26" s="8">
        <v>0</v>
      </c>
      <c r="G26" s="8">
        <f>F26*C26</f>
        <v>0</v>
      </c>
      <c r="H26" s="9"/>
      <c r="I26" s="9"/>
      <c r="J26" s="9"/>
      <c r="K26" s="58"/>
    </row>
    <row r="27" spans="1:11" ht="28.2" customHeight="1" x14ac:dyDescent="0.3">
      <c r="A27" s="12"/>
      <c r="B27" s="13"/>
      <c r="C27" s="13"/>
      <c r="D27" s="14"/>
      <c r="E27" s="14"/>
      <c r="F27" s="15" t="s">
        <v>4</v>
      </c>
      <c r="G27" s="15">
        <f>SUM(G26:G26)</f>
        <v>0</v>
      </c>
      <c r="H27" s="16"/>
      <c r="I27" s="16"/>
      <c r="J27" s="16"/>
      <c r="K27" s="59"/>
    </row>
    <row r="28" spans="1:11" ht="28.2" customHeight="1" x14ac:dyDescent="0.3">
      <c r="A28" s="68" t="s">
        <v>70</v>
      </c>
      <c r="B28" s="68"/>
      <c r="C28" s="68"/>
      <c r="D28" s="68"/>
      <c r="E28" s="68"/>
      <c r="F28" s="68"/>
      <c r="G28" s="68"/>
      <c r="H28" s="68"/>
      <c r="I28" s="68"/>
      <c r="J28" s="68"/>
      <c r="K28" s="68"/>
    </row>
    <row r="29" spans="1:11" s="57" customFormat="1" ht="55.2" x14ac:dyDescent="0.3">
      <c r="A29" s="55" t="s">
        <v>5</v>
      </c>
      <c r="B29" s="56" t="s">
        <v>3</v>
      </c>
      <c r="C29" s="56" t="s">
        <v>0</v>
      </c>
      <c r="D29" s="56" t="s">
        <v>2</v>
      </c>
      <c r="E29" s="56" t="s">
        <v>1</v>
      </c>
      <c r="F29" s="56" t="s">
        <v>25</v>
      </c>
      <c r="G29" s="56" t="s">
        <v>23</v>
      </c>
      <c r="H29" s="56" t="s">
        <v>27</v>
      </c>
      <c r="I29" s="56" t="s">
        <v>28</v>
      </c>
      <c r="J29" s="56" t="s">
        <v>137</v>
      </c>
      <c r="K29" s="55" t="s">
        <v>24</v>
      </c>
    </row>
    <row r="30" spans="1:11" s="19" customFormat="1" ht="39.6" customHeight="1" x14ac:dyDescent="0.3">
      <c r="A30" s="29">
        <v>1</v>
      </c>
      <c r="B30" s="30" t="s">
        <v>72</v>
      </c>
      <c r="C30" s="30">
        <v>8</v>
      </c>
      <c r="D30" s="25" t="s">
        <v>85</v>
      </c>
      <c r="E30" s="66" t="s">
        <v>155</v>
      </c>
      <c r="F30" s="31">
        <v>0</v>
      </c>
      <c r="G30" s="31">
        <v>0</v>
      </c>
      <c r="H30" s="18"/>
      <c r="I30" s="18"/>
      <c r="J30" s="18"/>
      <c r="K30" s="60"/>
    </row>
    <row r="31" spans="1:11" s="19" customFormat="1" ht="155.4" customHeight="1" x14ac:dyDescent="0.3">
      <c r="A31" s="29">
        <v>2</v>
      </c>
      <c r="B31" s="30" t="s">
        <v>71</v>
      </c>
      <c r="C31" s="30">
        <v>32</v>
      </c>
      <c r="D31" s="25" t="s">
        <v>84</v>
      </c>
      <c r="E31" s="66"/>
      <c r="F31" s="31">
        <v>0</v>
      </c>
      <c r="G31" s="31">
        <v>0</v>
      </c>
      <c r="H31" s="18"/>
      <c r="I31" s="18"/>
      <c r="J31" s="18"/>
      <c r="K31" s="60"/>
    </row>
    <row r="32" spans="1:11" s="19" customFormat="1" ht="102.6" customHeight="1" x14ac:dyDescent="0.3">
      <c r="A32" s="29">
        <v>3</v>
      </c>
      <c r="B32" s="30" t="s">
        <v>103</v>
      </c>
      <c r="C32" s="30">
        <v>12</v>
      </c>
      <c r="D32" s="25" t="s">
        <v>91</v>
      </c>
      <c r="E32" s="25" t="s">
        <v>150</v>
      </c>
      <c r="F32" s="31">
        <v>0</v>
      </c>
      <c r="G32" s="31">
        <v>0</v>
      </c>
      <c r="H32" s="18"/>
      <c r="I32" s="18"/>
      <c r="J32" s="18"/>
      <c r="K32" s="60"/>
    </row>
    <row r="33" spans="1:11" s="19" customFormat="1" ht="34.049999999999997" customHeight="1" x14ac:dyDescent="0.3">
      <c r="A33" s="12"/>
      <c r="B33" s="61"/>
      <c r="C33" s="13"/>
      <c r="D33" s="35"/>
      <c r="E33" s="35"/>
      <c r="F33" s="36" t="s">
        <v>4</v>
      </c>
      <c r="G33" s="36">
        <f>SUM(G30:G32)</f>
        <v>0</v>
      </c>
      <c r="H33" s="16"/>
      <c r="I33" s="16"/>
      <c r="J33" s="16"/>
      <c r="K33" s="59"/>
    </row>
    <row r="34" spans="1:11" s="19" customFormat="1" ht="22.8" customHeight="1" x14ac:dyDescent="0.3">
      <c r="A34" s="68" t="s">
        <v>75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</row>
    <row r="35" spans="1:11" s="57" customFormat="1" ht="55.2" x14ac:dyDescent="0.3">
      <c r="A35" s="55" t="s">
        <v>5</v>
      </c>
      <c r="B35" s="56" t="s">
        <v>3</v>
      </c>
      <c r="C35" s="56" t="s">
        <v>0</v>
      </c>
      <c r="D35" s="56" t="s">
        <v>2</v>
      </c>
      <c r="E35" s="56" t="s">
        <v>1</v>
      </c>
      <c r="F35" s="56" t="s">
        <v>25</v>
      </c>
      <c r="G35" s="56" t="s">
        <v>23</v>
      </c>
      <c r="H35" s="56" t="s">
        <v>27</v>
      </c>
      <c r="I35" s="56" t="s">
        <v>28</v>
      </c>
      <c r="J35" s="56" t="s">
        <v>137</v>
      </c>
      <c r="K35" s="55" t="s">
        <v>24</v>
      </c>
    </row>
    <row r="36" spans="1:11" s="19" customFormat="1" ht="223.2" customHeight="1" x14ac:dyDescent="0.3">
      <c r="A36" s="17">
        <v>1</v>
      </c>
      <c r="B36" s="30" t="s">
        <v>73</v>
      </c>
      <c r="C36" s="30">
        <v>4</v>
      </c>
      <c r="D36" s="25" t="s">
        <v>87</v>
      </c>
      <c r="E36" s="25" t="s">
        <v>152</v>
      </c>
      <c r="F36" s="31">
        <v>0</v>
      </c>
      <c r="G36" s="31">
        <f>F36*C36</f>
        <v>0</v>
      </c>
      <c r="H36" s="34"/>
      <c r="I36" s="18"/>
      <c r="J36" s="18"/>
      <c r="K36" s="60"/>
    </row>
    <row r="37" spans="1:11" s="19" customFormat="1" ht="43.05" customHeight="1" x14ac:dyDescent="0.3">
      <c r="A37" s="17">
        <v>2</v>
      </c>
      <c r="B37" s="30" t="s">
        <v>74</v>
      </c>
      <c r="C37" s="30">
        <v>1</v>
      </c>
      <c r="D37" s="25" t="s">
        <v>88</v>
      </c>
      <c r="E37" s="25" t="s">
        <v>159</v>
      </c>
      <c r="F37" s="31">
        <v>0</v>
      </c>
      <c r="G37" s="31">
        <f t="shared" ref="G37:G38" si="1">F37*C37</f>
        <v>0</v>
      </c>
      <c r="H37" s="34"/>
      <c r="I37" s="18"/>
      <c r="J37" s="18"/>
      <c r="K37" s="60"/>
    </row>
    <row r="38" spans="1:11" s="19" customFormat="1" ht="73.2" customHeight="1" x14ac:dyDescent="0.3">
      <c r="A38" s="17">
        <v>3</v>
      </c>
      <c r="B38" s="30" t="s">
        <v>89</v>
      </c>
      <c r="C38" s="30">
        <v>1</v>
      </c>
      <c r="D38" s="25" t="s">
        <v>90</v>
      </c>
      <c r="E38" s="25" t="s">
        <v>147</v>
      </c>
      <c r="F38" s="31">
        <v>0</v>
      </c>
      <c r="G38" s="31">
        <f t="shared" si="1"/>
        <v>0</v>
      </c>
      <c r="H38" s="34"/>
      <c r="I38" s="18"/>
      <c r="J38" s="18"/>
      <c r="K38" s="60"/>
    </row>
    <row r="39" spans="1:11" s="19" customFormat="1" ht="28.95" customHeight="1" x14ac:dyDescent="0.3">
      <c r="A39" s="37"/>
      <c r="B39" s="38"/>
      <c r="C39" s="38"/>
      <c r="D39" s="39"/>
      <c r="E39" s="39"/>
      <c r="F39" s="40" t="s">
        <v>4</v>
      </c>
      <c r="G39" s="40">
        <f>SUM(G36:G38)</f>
        <v>0</v>
      </c>
      <c r="H39" s="41"/>
      <c r="I39" s="41"/>
      <c r="J39" s="41"/>
      <c r="K39" s="62"/>
    </row>
    <row r="40" spans="1:11" s="19" customFormat="1" ht="28.8" customHeight="1" x14ac:dyDescent="0.3">
      <c r="A40" s="68" t="s">
        <v>76</v>
      </c>
      <c r="B40" s="68"/>
      <c r="C40" s="68"/>
      <c r="D40" s="68"/>
      <c r="E40" s="68"/>
      <c r="F40" s="68"/>
      <c r="G40" s="68"/>
      <c r="H40" s="68"/>
      <c r="I40" s="68"/>
      <c r="J40" s="68"/>
      <c r="K40" s="68"/>
    </row>
    <row r="41" spans="1:11" s="57" customFormat="1" ht="55.2" x14ac:dyDescent="0.3">
      <c r="A41" s="55" t="s">
        <v>5</v>
      </c>
      <c r="B41" s="56" t="s">
        <v>3</v>
      </c>
      <c r="C41" s="56" t="s">
        <v>0</v>
      </c>
      <c r="D41" s="56" t="s">
        <v>2</v>
      </c>
      <c r="E41" s="56" t="s">
        <v>1</v>
      </c>
      <c r="F41" s="56" t="s">
        <v>25</v>
      </c>
      <c r="G41" s="56" t="s">
        <v>23</v>
      </c>
      <c r="H41" s="56" t="s">
        <v>27</v>
      </c>
      <c r="I41" s="56" t="s">
        <v>28</v>
      </c>
      <c r="J41" s="56" t="s">
        <v>137</v>
      </c>
      <c r="K41" s="55" t="s">
        <v>24</v>
      </c>
    </row>
    <row r="42" spans="1:11" s="19" customFormat="1" ht="46.2" customHeight="1" x14ac:dyDescent="0.3">
      <c r="A42" s="17">
        <v>1</v>
      </c>
      <c r="B42" s="29" t="s">
        <v>68</v>
      </c>
      <c r="C42" s="29">
        <v>12</v>
      </c>
      <c r="D42" s="29" t="s">
        <v>92</v>
      </c>
      <c r="E42" s="67" t="s">
        <v>156</v>
      </c>
      <c r="F42" s="33">
        <v>0</v>
      </c>
      <c r="G42" s="33">
        <f>F42*C42</f>
        <v>0</v>
      </c>
      <c r="H42" s="17"/>
      <c r="I42" s="17"/>
      <c r="J42" s="17"/>
      <c r="K42" s="17"/>
    </row>
    <row r="43" spans="1:11" s="19" customFormat="1" ht="50.4" customHeight="1" x14ac:dyDescent="0.3">
      <c r="A43" s="17">
        <v>2</v>
      </c>
      <c r="B43" s="29" t="s">
        <v>79</v>
      </c>
      <c r="C43" s="29">
        <v>48</v>
      </c>
      <c r="D43" s="29" t="s">
        <v>93</v>
      </c>
      <c r="E43" s="67"/>
      <c r="F43" s="33">
        <v>0</v>
      </c>
      <c r="G43" s="33">
        <f t="shared" ref="G43:G45" si="2">F43*C43</f>
        <v>0</v>
      </c>
      <c r="H43" s="17"/>
      <c r="I43" s="17"/>
      <c r="J43" s="17"/>
      <c r="K43" s="17"/>
    </row>
    <row r="44" spans="1:11" s="19" customFormat="1" ht="76.2" customHeight="1" x14ac:dyDescent="0.3">
      <c r="A44" s="17">
        <v>3</v>
      </c>
      <c r="B44" s="29" t="s">
        <v>77</v>
      </c>
      <c r="C44" s="29">
        <v>4</v>
      </c>
      <c r="D44" s="29" t="s">
        <v>94</v>
      </c>
      <c r="E44" s="29" t="s">
        <v>157</v>
      </c>
      <c r="F44" s="33">
        <v>0</v>
      </c>
      <c r="G44" s="33">
        <f t="shared" si="2"/>
        <v>0</v>
      </c>
      <c r="H44" s="17"/>
      <c r="I44" s="17"/>
      <c r="J44" s="17"/>
      <c r="K44" s="17"/>
    </row>
    <row r="45" spans="1:11" s="19" customFormat="1" ht="58.05" customHeight="1" x14ac:dyDescent="0.3">
      <c r="A45" s="17">
        <v>4</v>
      </c>
      <c r="B45" s="29" t="s">
        <v>78</v>
      </c>
      <c r="C45" s="29">
        <v>4</v>
      </c>
      <c r="D45" s="29" t="s">
        <v>96</v>
      </c>
      <c r="E45" s="29" t="s">
        <v>158</v>
      </c>
      <c r="F45" s="33">
        <v>0</v>
      </c>
      <c r="G45" s="33">
        <f t="shared" si="2"/>
        <v>0</v>
      </c>
      <c r="H45" s="17"/>
      <c r="I45" s="17"/>
      <c r="J45" s="17"/>
      <c r="K45" s="17"/>
    </row>
    <row r="46" spans="1:11" s="19" customFormat="1" ht="23.4" customHeight="1" x14ac:dyDescent="0.3">
      <c r="A46" s="20"/>
      <c r="B46" s="21"/>
      <c r="C46" s="21"/>
      <c r="D46" s="22"/>
      <c r="E46" s="22"/>
      <c r="F46" s="32" t="s">
        <v>31</v>
      </c>
      <c r="G46" s="32">
        <f>G30+G27+G23</f>
        <v>0</v>
      </c>
      <c r="H46" s="24"/>
      <c r="I46" s="24"/>
      <c r="J46" s="24"/>
      <c r="K46" s="63"/>
    </row>
    <row r="47" spans="1:11" s="19" customFormat="1" ht="34.799999999999997" customHeight="1" x14ac:dyDescent="0.3">
      <c r="A47" s="20"/>
      <c r="B47" s="21"/>
      <c r="C47" s="21"/>
      <c r="D47" s="22"/>
      <c r="E47" s="22"/>
      <c r="F47" s="23" t="s">
        <v>32</v>
      </c>
      <c r="G47" s="23">
        <f>G46+G39+G33+G27+G23</f>
        <v>0</v>
      </c>
      <c r="H47" s="24"/>
      <c r="I47" s="24"/>
      <c r="J47" s="24"/>
      <c r="K47" s="63"/>
    </row>
    <row r="48" spans="1:11" s="54" customFormat="1" ht="31.8" customHeight="1" x14ac:dyDescent="0.3">
      <c r="A48" s="68" t="s">
        <v>18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</row>
    <row r="49" spans="1:11" ht="23.4" customHeight="1" x14ac:dyDescent="0.3">
      <c r="A49" s="75" t="s">
        <v>26</v>
      </c>
      <c r="B49" s="75"/>
      <c r="C49" s="75"/>
      <c r="D49" s="76"/>
      <c r="E49" s="76"/>
      <c r="F49" s="76"/>
      <c r="G49" s="76"/>
      <c r="H49" s="76"/>
      <c r="I49" s="76"/>
      <c r="J49" s="76"/>
      <c r="K49" s="76"/>
    </row>
    <row r="50" spans="1:11" ht="30" customHeight="1" x14ac:dyDescent="0.3">
      <c r="A50" s="75" t="s">
        <v>19</v>
      </c>
      <c r="B50" s="75"/>
      <c r="C50" s="75"/>
      <c r="D50" s="76"/>
      <c r="E50" s="76"/>
      <c r="F50" s="76"/>
      <c r="G50" s="76"/>
      <c r="H50" s="76"/>
      <c r="I50" s="76"/>
      <c r="J50" s="76"/>
      <c r="K50" s="76"/>
    </row>
    <row r="51" spans="1:11" ht="49.8" customHeight="1" x14ac:dyDescent="0.3">
      <c r="A51" s="75" t="s">
        <v>20</v>
      </c>
      <c r="B51" s="75"/>
      <c r="C51" s="75"/>
      <c r="D51" s="76"/>
      <c r="E51" s="76"/>
      <c r="F51" s="76"/>
      <c r="G51" s="76"/>
      <c r="H51" s="76"/>
      <c r="I51" s="76"/>
      <c r="J51" s="76"/>
      <c r="K51" s="76"/>
    </row>
    <row r="52" spans="1:11" ht="52.8" customHeight="1" x14ac:dyDescent="0.3">
      <c r="A52" s="75" t="s">
        <v>21</v>
      </c>
      <c r="B52" s="75"/>
      <c r="C52" s="75"/>
      <c r="D52" s="76"/>
      <c r="E52" s="76"/>
      <c r="F52" s="76"/>
      <c r="G52" s="76"/>
      <c r="H52" s="76"/>
      <c r="I52" s="76"/>
      <c r="J52" s="76"/>
      <c r="K52" s="76"/>
    </row>
    <row r="53" spans="1:11" ht="27.6" customHeight="1" x14ac:dyDescent="0.3">
      <c r="A53" s="75" t="s">
        <v>22</v>
      </c>
      <c r="B53" s="75"/>
      <c r="C53" s="75"/>
      <c r="D53" s="76"/>
      <c r="E53" s="76"/>
      <c r="F53" s="76"/>
      <c r="G53" s="76"/>
      <c r="H53" s="76"/>
      <c r="I53" s="76"/>
      <c r="J53" s="76"/>
      <c r="K53" s="76"/>
    </row>
    <row r="54" spans="1:11" ht="33" customHeight="1" x14ac:dyDescent="0.3">
      <c r="A54" s="65" t="s">
        <v>148</v>
      </c>
      <c r="B54" s="65"/>
      <c r="C54" s="65"/>
      <c r="D54" s="65"/>
      <c r="E54" s="65"/>
      <c r="F54" s="65"/>
      <c r="G54" s="65"/>
      <c r="H54" s="65"/>
      <c r="I54" s="65"/>
      <c r="J54" s="65"/>
      <c r="K54" s="65"/>
    </row>
  </sheetData>
  <mergeCells count="44">
    <mergeCell ref="A16:K16"/>
    <mergeCell ref="A34:K34"/>
    <mergeCell ref="A40:K40"/>
    <mergeCell ref="A28:K28"/>
    <mergeCell ref="A17:K17"/>
    <mergeCell ref="A24:K24"/>
    <mergeCell ref="A53:C53"/>
    <mergeCell ref="D53:K53"/>
    <mergeCell ref="A51:C51"/>
    <mergeCell ref="D51:K51"/>
    <mergeCell ref="A52:C52"/>
    <mergeCell ref="D52:K52"/>
    <mergeCell ref="A48:K48"/>
    <mergeCell ref="A49:C49"/>
    <mergeCell ref="D49:K49"/>
    <mergeCell ref="A50:C50"/>
    <mergeCell ref="D50:K50"/>
    <mergeCell ref="A9:D9"/>
    <mergeCell ref="E9:K9"/>
    <mergeCell ref="A10:D10"/>
    <mergeCell ref="E10:K10"/>
    <mergeCell ref="A11:D11"/>
    <mergeCell ref="E11:K11"/>
    <mergeCell ref="A1:K1"/>
    <mergeCell ref="A2:K2"/>
    <mergeCell ref="A3:K3"/>
    <mergeCell ref="A4:K4"/>
    <mergeCell ref="A5:K5"/>
    <mergeCell ref="A54:K54"/>
    <mergeCell ref="E30:E31"/>
    <mergeCell ref="E42:E43"/>
    <mergeCell ref="A6:K6"/>
    <mergeCell ref="A7:D7"/>
    <mergeCell ref="E7:K7"/>
    <mergeCell ref="A8:D8"/>
    <mergeCell ref="E8:K8"/>
    <mergeCell ref="A15:D15"/>
    <mergeCell ref="E15:K15"/>
    <mergeCell ref="A12:D12"/>
    <mergeCell ref="E12:K12"/>
    <mergeCell ref="A13:D13"/>
    <mergeCell ref="E13:K13"/>
    <mergeCell ref="A14:D14"/>
    <mergeCell ref="E14:K14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57FC0-956C-481A-9F34-F148146092E8}">
  <dimension ref="A1:L29"/>
  <sheetViews>
    <sheetView topLeftCell="A15" zoomScale="60" zoomScaleNormal="60" workbookViewId="0">
      <selection activeCell="F31" sqref="F31"/>
    </sheetView>
  </sheetViews>
  <sheetFormatPr defaultRowHeight="14.4" x14ac:dyDescent="0.3"/>
  <cols>
    <col min="1" max="1" width="4" customWidth="1"/>
    <col min="2" max="2" width="22" customWidth="1"/>
    <col min="3" max="3" width="23.5546875" customWidth="1"/>
    <col min="4" max="4" width="22.77734375" customWidth="1"/>
    <col min="5" max="5" width="47.33203125" customWidth="1"/>
    <col min="7" max="7" width="19.6640625" customWidth="1"/>
    <col min="8" max="8" width="46.21875" customWidth="1"/>
    <col min="9" max="10" width="20.21875" customWidth="1"/>
    <col min="11" max="11" width="26.21875" customWidth="1"/>
  </cols>
  <sheetData>
    <row r="1" spans="1:11" s="3" customFormat="1" ht="25.5" customHeight="1" x14ac:dyDescent="0.3">
      <c r="A1" s="83" t="s">
        <v>141</v>
      </c>
      <c r="B1" s="84"/>
      <c r="C1" s="84"/>
      <c r="D1" s="84"/>
      <c r="E1" s="84"/>
      <c r="F1" s="84"/>
      <c r="G1" s="84"/>
      <c r="H1" s="84"/>
      <c r="I1" s="84"/>
      <c r="J1" s="84"/>
      <c r="K1" s="85"/>
    </row>
    <row r="2" spans="1:11" s="3" customFormat="1" ht="24" customHeight="1" x14ac:dyDescent="0.3">
      <c r="A2" s="80" t="s">
        <v>6</v>
      </c>
      <c r="B2" s="81"/>
      <c r="C2" s="81"/>
      <c r="D2" s="81"/>
      <c r="E2" s="81"/>
      <c r="F2" s="81"/>
      <c r="G2" s="81"/>
      <c r="H2" s="81"/>
      <c r="I2" s="81"/>
      <c r="J2" s="81"/>
      <c r="K2" s="82"/>
    </row>
    <row r="3" spans="1:11" s="4" customFormat="1" ht="43.2" customHeight="1" x14ac:dyDescent="0.3">
      <c r="A3" s="77" t="s">
        <v>97</v>
      </c>
      <c r="B3" s="78"/>
      <c r="C3" s="78"/>
      <c r="D3" s="78"/>
      <c r="E3" s="78"/>
      <c r="F3" s="78"/>
      <c r="G3" s="78"/>
      <c r="H3" s="78"/>
      <c r="I3" s="78"/>
      <c r="J3" s="78"/>
      <c r="K3" s="79"/>
    </row>
    <row r="4" spans="1:11" s="4" customFormat="1" ht="54" customHeight="1" x14ac:dyDescent="0.3">
      <c r="A4" s="88" t="s">
        <v>7</v>
      </c>
      <c r="B4" s="89"/>
      <c r="C4" s="89"/>
      <c r="D4" s="89"/>
      <c r="E4" s="89"/>
      <c r="F4" s="89"/>
      <c r="G4" s="89"/>
      <c r="H4" s="89"/>
      <c r="I4" s="89"/>
      <c r="J4" s="89"/>
      <c r="K4" s="90"/>
    </row>
    <row r="5" spans="1:11" s="3" customFormat="1" ht="22.95" customHeight="1" x14ac:dyDescent="0.3">
      <c r="A5" s="91" t="s">
        <v>8</v>
      </c>
      <c r="B5" s="92"/>
      <c r="C5" s="92"/>
      <c r="D5" s="92"/>
      <c r="E5" s="92"/>
      <c r="F5" s="92"/>
      <c r="G5" s="92"/>
      <c r="H5" s="92"/>
      <c r="I5" s="92"/>
      <c r="J5" s="92"/>
      <c r="K5" s="93"/>
    </row>
    <row r="6" spans="1:11" s="4" customFormat="1" ht="26.4" customHeight="1" x14ac:dyDescent="0.3">
      <c r="A6" s="77" t="s">
        <v>9</v>
      </c>
      <c r="B6" s="78"/>
      <c r="C6" s="78"/>
      <c r="D6" s="78"/>
      <c r="E6" s="78"/>
      <c r="F6" s="78"/>
      <c r="G6" s="78"/>
      <c r="H6" s="78"/>
      <c r="I6" s="78"/>
      <c r="J6" s="78"/>
      <c r="K6" s="79"/>
    </row>
    <row r="7" spans="1:11" s="3" customFormat="1" ht="24" customHeight="1" x14ac:dyDescent="0.3">
      <c r="A7" s="86" t="s">
        <v>10</v>
      </c>
      <c r="B7" s="86"/>
      <c r="C7" s="86"/>
      <c r="D7" s="86"/>
      <c r="E7" s="87"/>
      <c r="F7" s="87"/>
      <c r="G7" s="87"/>
      <c r="H7" s="87"/>
      <c r="I7" s="87"/>
      <c r="J7" s="28"/>
      <c r="K7" s="42"/>
    </row>
    <row r="8" spans="1:11" s="3" customFormat="1" ht="19.8" customHeight="1" x14ac:dyDescent="0.3">
      <c r="A8" s="86" t="s">
        <v>11</v>
      </c>
      <c r="B8" s="86"/>
      <c r="C8" s="86"/>
      <c r="D8" s="86"/>
      <c r="E8" s="87"/>
      <c r="F8" s="87"/>
      <c r="G8" s="87"/>
      <c r="H8" s="87"/>
      <c r="I8" s="87"/>
      <c r="J8" s="28"/>
      <c r="K8" s="42"/>
    </row>
    <row r="9" spans="1:11" s="3" customFormat="1" ht="37.799999999999997" customHeight="1" x14ac:dyDescent="0.3">
      <c r="A9" s="86" t="s">
        <v>12</v>
      </c>
      <c r="B9" s="86"/>
      <c r="C9" s="86"/>
      <c r="D9" s="86"/>
      <c r="E9" s="87"/>
      <c r="F9" s="87"/>
      <c r="G9" s="87"/>
      <c r="H9" s="87"/>
      <c r="I9" s="87"/>
      <c r="J9" s="28"/>
      <c r="K9" s="42"/>
    </row>
    <row r="10" spans="1:11" s="3" customFormat="1" ht="37.799999999999997" customHeight="1" x14ac:dyDescent="0.3">
      <c r="A10" s="86" t="s">
        <v>13</v>
      </c>
      <c r="B10" s="86"/>
      <c r="C10" s="86"/>
      <c r="D10" s="86"/>
      <c r="E10" s="87"/>
      <c r="F10" s="87"/>
      <c r="G10" s="87"/>
      <c r="H10" s="87"/>
      <c r="I10" s="87"/>
      <c r="J10" s="28"/>
      <c r="K10" s="42"/>
    </row>
    <row r="11" spans="1:11" s="3" customFormat="1" ht="21" customHeight="1" x14ac:dyDescent="0.3">
      <c r="A11" s="86" t="s">
        <v>14</v>
      </c>
      <c r="B11" s="86"/>
      <c r="C11" s="86"/>
      <c r="D11" s="86"/>
      <c r="E11" s="87"/>
      <c r="F11" s="87"/>
      <c r="G11" s="87"/>
      <c r="H11" s="87"/>
      <c r="I11" s="87"/>
      <c r="J11" s="28"/>
      <c r="K11" s="42"/>
    </row>
    <row r="12" spans="1:11" s="3" customFormat="1" ht="25.2" customHeight="1" x14ac:dyDescent="0.3">
      <c r="A12" s="86" t="s">
        <v>15</v>
      </c>
      <c r="B12" s="86"/>
      <c r="C12" s="86"/>
      <c r="D12" s="86"/>
      <c r="E12" s="87"/>
      <c r="F12" s="87"/>
      <c r="G12" s="87"/>
      <c r="H12" s="87"/>
      <c r="I12" s="87"/>
      <c r="J12" s="87"/>
      <c r="K12" s="87"/>
    </row>
    <row r="13" spans="1:11" s="3" customFormat="1" ht="25.8" customHeight="1" x14ac:dyDescent="0.3">
      <c r="A13" s="86" t="s">
        <v>16</v>
      </c>
      <c r="B13" s="86"/>
      <c r="C13" s="86"/>
      <c r="D13" s="86"/>
      <c r="E13" s="97"/>
      <c r="F13" s="97"/>
      <c r="G13" s="97"/>
      <c r="H13" s="97"/>
      <c r="I13" s="97"/>
      <c r="J13" s="97"/>
      <c r="K13" s="97"/>
    </row>
    <row r="14" spans="1:11" s="3" customFormat="1" ht="26.4" customHeight="1" x14ac:dyDescent="0.3">
      <c r="A14" s="86" t="s">
        <v>17</v>
      </c>
      <c r="B14" s="86"/>
      <c r="C14" s="86"/>
      <c r="D14" s="86"/>
      <c r="E14" s="96"/>
      <c r="F14" s="96"/>
      <c r="G14" s="96"/>
      <c r="H14" s="96"/>
      <c r="I14" s="96"/>
      <c r="J14" s="96"/>
      <c r="K14" s="96"/>
    </row>
    <row r="15" spans="1:11" s="3" customFormat="1" ht="39.6" customHeight="1" x14ac:dyDescent="0.3">
      <c r="A15" s="86" t="s">
        <v>29</v>
      </c>
      <c r="B15" s="86"/>
      <c r="C15" s="86"/>
      <c r="D15" s="86"/>
      <c r="E15" s="96"/>
      <c r="F15" s="96"/>
      <c r="G15" s="96"/>
      <c r="H15" s="96"/>
      <c r="I15" s="96"/>
      <c r="J15" s="96"/>
      <c r="K15" s="96"/>
    </row>
    <row r="16" spans="1:11" s="4" customFormat="1" ht="28.8" customHeight="1" x14ac:dyDescent="0.3">
      <c r="A16" s="99" t="s">
        <v>86</v>
      </c>
      <c r="B16" s="99"/>
      <c r="C16" s="99"/>
      <c r="D16" s="99"/>
      <c r="E16" s="99"/>
      <c r="F16" s="99"/>
      <c r="G16" s="99"/>
      <c r="H16" s="99"/>
      <c r="I16" s="99"/>
      <c r="J16" s="99"/>
      <c r="K16" s="99"/>
    </row>
    <row r="17" spans="1:12" s="4" customFormat="1" ht="41.55" customHeight="1" x14ac:dyDescent="0.3">
      <c r="A17" s="99" t="s">
        <v>95</v>
      </c>
      <c r="B17" s="99"/>
      <c r="C17" s="99"/>
      <c r="D17" s="99"/>
      <c r="E17" s="99"/>
      <c r="F17" s="99"/>
      <c r="G17" s="99"/>
      <c r="H17" s="99"/>
      <c r="I17" s="99"/>
      <c r="J17" s="99"/>
      <c r="K17" s="99"/>
    </row>
    <row r="18" spans="1:12" s="44" customFormat="1" ht="56.55" customHeight="1" x14ac:dyDescent="0.3">
      <c r="A18" s="43" t="s">
        <v>5</v>
      </c>
      <c r="B18" s="43" t="s">
        <v>104</v>
      </c>
      <c r="C18" s="1" t="s">
        <v>105</v>
      </c>
      <c r="D18" s="1" t="s">
        <v>106</v>
      </c>
      <c r="E18" s="1" t="s">
        <v>2</v>
      </c>
      <c r="F18" s="1" t="s">
        <v>0</v>
      </c>
      <c r="G18" s="1" t="s">
        <v>107</v>
      </c>
      <c r="H18" s="1" t="s">
        <v>135</v>
      </c>
      <c r="I18" s="1" t="s">
        <v>136</v>
      </c>
      <c r="J18" s="1" t="s">
        <v>139</v>
      </c>
      <c r="K18" s="2" t="s">
        <v>137</v>
      </c>
    </row>
    <row r="19" spans="1:12" s="44" customFormat="1" ht="97.95" customHeight="1" x14ac:dyDescent="0.3">
      <c r="A19" s="45">
        <v>1</v>
      </c>
      <c r="B19" s="46" t="s">
        <v>108</v>
      </c>
      <c r="C19" s="46" t="s">
        <v>109</v>
      </c>
      <c r="D19" s="46" t="s">
        <v>110</v>
      </c>
      <c r="E19" s="47" t="s">
        <v>111</v>
      </c>
      <c r="F19" s="45" t="s">
        <v>112</v>
      </c>
      <c r="G19" s="47" t="s">
        <v>113</v>
      </c>
      <c r="H19" s="45"/>
      <c r="I19" s="51">
        <v>0</v>
      </c>
      <c r="J19" s="51">
        <f>I19*16</f>
        <v>0</v>
      </c>
      <c r="K19" s="45"/>
    </row>
    <row r="20" spans="1:12" s="44" customFormat="1" ht="179.55" customHeight="1" x14ac:dyDescent="0.3">
      <c r="A20" s="98">
        <v>2</v>
      </c>
      <c r="B20" s="94" t="s">
        <v>114</v>
      </c>
      <c r="C20" s="94" t="s">
        <v>115</v>
      </c>
      <c r="D20" s="94" t="s">
        <v>116</v>
      </c>
      <c r="E20" s="47" t="s">
        <v>117</v>
      </c>
      <c r="F20" s="45" t="s">
        <v>118</v>
      </c>
      <c r="G20" s="95" t="s">
        <v>119</v>
      </c>
      <c r="H20" s="45"/>
      <c r="I20" s="51">
        <v>0</v>
      </c>
      <c r="J20" s="51">
        <f>I20*6</f>
        <v>0</v>
      </c>
      <c r="K20" s="45"/>
      <c r="L20" s="49"/>
    </row>
    <row r="21" spans="1:12" s="44" customFormat="1" ht="76.05" customHeight="1" x14ac:dyDescent="0.3">
      <c r="A21" s="98"/>
      <c r="B21" s="94"/>
      <c r="C21" s="94"/>
      <c r="D21" s="94"/>
      <c r="E21" s="47" t="s">
        <v>120</v>
      </c>
      <c r="F21" s="45">
        <v>15</v>
      </c>
      <c r="G21" s="95"/>
      <c r="H21" s="48"/>
      <c r="I21" s="51">
        <v>0</v>
      </c>
      <c r="J21" s="51">
        <f>I21*F21</f>
        <v>0</v>
      </c>
      <c r="K21" s="45"/>
      <c r="L21" s="49" t="s">
        <v>121</v>
      </c>
    </row>
    <row r="22" spans="1:12" s="44" customFormat="1" ht="81.45" customHeight="1" x14ac:dyDescent="0.3">
      <c r="A22" s="98"/>
      <c r="B22" s="94"/>
      <c r="C22" s="94"/>
      <c r="D22" s="94"/>
      <c r="E22" s="47" t="s">
        <v>122</v>
      </c>
      <c r="F22" s="45">
        <v>30</v>
      </c>
      <c r="G22" s="95"/>
      <c r="H22" s="45"/>
      <c r="I22" s="51">
        <v>0</v>
      </c>
      <c r="J22" s="51">
        <f t="shared" ref="J22:J27" si="0">I22*F22</f>
        <v>0</v>
      </c>
      <c r="K22" s="45"/>
      <c r="L22" s="49"/>
    </row>
    <row r="23" spans="1:12" s="44" customFormat="1" ht="55.95" customHeight="1" x14ac:dyDescent="0.3">
      <c r="A23" s="98">
        <v>3</v>
      </c>
      <c r="B23" s="94" t="s">
        <v>127</v>
      </c>
      <c r="C23" s="94" t="s">
        <v>123</v>
      </c>
      <c r="D23" s="94" t="s">
        <v>124</v>
      </c>
      <c r="E23" s="94" t="s">
        <v>125</v>
      </c>
      <c r="F23" s="98">
        <v>64</v>
      </c>
      <c r="G23" s="95" t="s">
        <v>126</v>
      </c>
      <c r="H23" s="98"/>
      <c r="I23" s="51">
        <v>0</v>
      </c>
      <c r="J23" s="51">
        <f t="shared" si="0"/>
        <v>0</v>
      </c>
      <c r="K23" s="45"/>
      <c r="L23" s="49"/>
    </row>
    <row r="24" spans="1:12" s="44" customFormat="1" ht="82.5" customHeight="1" x14ac:dyDescent="0.3">
      <c r="A24" s="98"/>
      <c r="B24" s="94"/>
      <c r="C24" s="94"/>
      <c r="D24" s="94"/>
      <c r="E24" s="94"/>
      <c r="F24" s="98"/>
      <c r="G24" s="95"/>
      <c r="H24" s="98"/>
      <c r="I24" s="51">
        <v>0</v>
      </c>
      <c r="J24" s="51">
        <f t="shared" si="0"/>
        <v>0</v>
      </c>
      <c r="K24" s="50"/>
      <c r="L24" s="49"/>
    </row>
    <row r="25" spans="1:12" s="44" customFormat="1" ht="62.55" customHeight="1" x14ac:dyDescent="0.3">
      <c r="A25" s="45">
        <v>4</v>
      </c>
      <c r="B25" s="46" t="s">
        <v>128</v>
      </c>
      <c r="C25" s="46" t="s">
        <v>129</v>
      </c>
      <c r="D25" s="46" t="s">
        <v>130</v>
      </c>
      <c r="E25" s="47" t="s">
        <v>131</v>
      </c>
      <c r="F25" s="47">
        <v>12</v>
      </c>
      <c r="G25" s="47" t="s">
        <v>153</v>
      </c>
      <c r="H25" s="47" t="s">
        <v>149</v>
      </c>
      <c r="I25" s="51">
        <v>0</v>
      </c>
      <c r="J25" s="51">
        <f t="shared" si="0"/>
        <v>0</v>
      </c>
      <c r="K25" s="45"/>
    </row>
    <row r="26" spans="1:12" s="44" customFormat="1" ht="45.45" customHeight="1" x14ac:dyDescent="0.3">
      <c r="A26" s="45">
        <v>5</v>
      </c>
      <c r="B26" s="46" t="s">
        <v>128</v>
      </c>
      <c r="C26" s="46" t="s">
        <v>132</v>
      </c>
      <c r="D26" s="46" t="s">
        <v>130</v>
      </c>
      <c r="E26" s="47" t="s">
        <v>133</v>
      </c>
      <c r="F26" s="47">
        <v>6</v>
      </c>
      <c r="G26" s="47" t="s">
        <v>153</v>
      </c>
      <c r="H26" s="47" t="s">
        <v>149</v>
      </c>
      <c r="I26" s="51">
        <v>0</v>
      </c>
      <c r="J26" s="51">
        <f t="shared" si="0"/>
        <v>0</v>
      </c>
      <c r="K26" s="45"/>
    </row>
    <row r="27" spans="1:12" s="44" customFormat="1" ht="137.4" customHeight="1" x14ac:dyDescent="0.3">
      <c r="A27" s="45">
        <v>6</v>
      </c>
      <c r="B27" s="46" t="s">
        <v>128</v>
      </c>
      <c r="C27" s="46" t="s">
        <v>134</v>
      </c>
      <c r="D27" s="46" t="s">
        <v>130</v>
      </c>
      <c r="E27" s="47" t="s">
        <v>154</v>
      </c>
      <c r="F27" s="47">
        <v>72</v>
      </c>
      <c r="G27" s="47" t="s">
        <v>153</v>
      </c>
      <c r="H27" s="47" t="s">
        <v>149</v>
      </c>
      <c r="I27" s="51">
        <v>0</v>
      </c>
      <c r="J27" s="51">
        <f t="shared" si="0"/>
        <v>0</v>
      </c>
      <c r="K27" s="45"/>
    </row>
    <row r="28" spans="1:12" s="44" customFormat="1" ht="37.049999999999997" customHeight="1" x14ac:dyDescent="0.3">
      <c r="A28" s="52"/>
      <c r="B28" s="52"/>
      <c r="C28" s="52"/>
      <c r="D28" s="52"/>
      <c r="E28" s="52"/>
      <c r="F28" s="52"/>
      <c r="G28" s="52"/>
      <c r="H28" s="52"/>
      <c r="I28" s="52" t="s">
        <v>4</v>
      </c>
      <c r="J28" s="53">
        <f>SUM(J19:J27)</f>
        <v>0</v>
      </c>
      <c r="K28" s="52"/>
    </row>
    <row r="29" spans="1:12" s="44" customFormat="1" x14ac:dyDescent="0.3"/>
  </sheetData>
  <mergeCells count="39">
    <mergeCell ref="A23:A24"/>
    <mergeCell ref="B23:B24"/>
    <mergeCell ref="A17:K17"/>
    <mergeCell ref="A16:K16"/>
    <mergeCell ref="E15:K15"/>
    <mergeCell ref="C23:C24"/>
    <mergeCell ref="D23:D24"/>
    <mergeCell ref="E23:E24"/>
    <mergeCell ref="F23:F24"/>
    <mergeCell ref="G23:G24"/>
    <mergeCell ref="H23:H24"/>
    <mergeCell ref="A20:A22"/>
    <mergeCell ref="B20:B22"/>
    <mergeCell ref="C20:C22"/>
    <mergeCell ref="A11:D11"/>
    <mergeCell ref="E11:I11"/>
    <mergeCell ref="A12:D12"/>
    <mergeCell ref="E12:K12"/>
    <mergeCell ref="D20:D22"/>
    <mergeCell ref="G20:G22"/>
    <mergeCell ref="A13:D13"/>
    <mergeCell ref="A14:D14"/>
    <mergeCell ref="A15:D15"/>
    <mergeCell ref="E14:K14"/>
    <mergeCell ref="E13:K13"/>
    <mergeCell ref="A8:D8"/>
    <mergeCell ref="E8:I8"/>
    <mergeCell ref="A9:D9"/>
    <mergeCell ref="E9:I9"/>
    <mergeCell ref="A10:D10"/>
    <mergeCell ref="E10:I10"/>
    <mergeCell ref="A6:K6"/>
    <mergeCell ref="A3:K3"/>
    <mergeCell ref="A2:K2"/>
    <mergeCell ref="A1:K1"/>
    <mergeCell ref="A7:D7"/>
    <mergeCell ref="E7:I7"/>
    <mergeCell ref="A4:K4"/>
    <mergeCell ref="A5:K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BB68A-C02A-484E-924D-FC94217FA163}">
  <dimension ref="B1:J5"/>
  <sheetViews>
    <sheetView workbookViewId="0">
      <selection activeCell="M9" sqref="M9"/>
    </sheetView>
  </sheetViews>
  <sheetFormatPr defaultRowHeight="14.4" x14ac:dyDescent="0.3"/>
  <sheetData>
    <row r="1" spans="2:10" x14ac:dyDescent="0.3">
      <c r="B1" s="100" t="s">
        <v>99</v>
      </c>
      <c r="C1" s="101"/>
      <c r="D1" s="101"/>
      <c r="E1" s="101"/>
      <c r="F1" s="101"/>
      <c r="G1" s="101"/>
      <c r="H1" s="101"/>
      <c r="I1" s="101"/>
      <c r="J1" s="101"/>
    </row>
    <row r="2" spans="2:10" x14ac:dyDescent="0.3">
      <c r="B2" s="101"/>
      <c r="C2" s="101"/>
      <c r="D2" s="101"/>
      <c r="E2" s="101"/>
      <c r="F2" s="101"/>
      <c r="G2" s="101"/>
      <c r="H2" s="101"/>
      <c r="I2" s="101"/>
      <c r="J2" s="101"/>
    </row>
    <row r="3" spans="2:10" x14ac:dyDescent="0.3">
      <c r="B3" s="101"/>
      <c r="C3" s="101"/>
      <c r="D3" s="101"/>
      <c r="E3" s="101"/>
      <c r="F3" s="101"/>
      <c r="G3" s="101"/>
      <c r="H3" s="101"/>
      <c r="I3" s="101"/>
      <c r="J3" s="101"/>
    </row>
    <row r="5" spans="2:10" x14ac:dyDescent="0.3">
      <c r="B5" s="102" t="s">
        <v>100</v>
      </c>
      <c r="C5" s="102"/>
      <c r="D5" s="102"/>
      <c r="E5" s="102"/>
      <c r="F5" s="102"/>
      <c r="G5" s="102"/>
      <c r="H5" s="102"/>
      <c r="I5" s="102"/>
      <c r="J5" s="102"/>
    </row>
  </sheetData>
  <mergeCells count="2">
    <mergeCell ref="B1:J3"/>
    <mergeCell ref="B5:J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CDA6E-A628-433C-9E17-34679E33D1C4}">
  <dimension ref="B2:M5"/>
  <sheetViews>
    <sheetView workbookViewId="0">
      <selection activeCell="I5" sqref="I5:M5"/>
    </sheetView>
  </sheetViews>
  <sheetFormatPr defaultRowHeight="14.4" x14ac:dyDescent="0.3"/>
  <sheetData>
    <row r="2" spans="2:13" x14ac:dyDescent="0.3">
      <c r="B2" s="102" t="s">
        <v>102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5" spans="2:13" x14ac:dyDescent="0.3">
      <c r="I5" s="102" t="s">
        <v>151</v>
      </c>
      <c r="J5" s="102"/>
      <c r="K5" s="102"/>
      <c r="L5" s="102"/>
      <c r="M5" s="102"/>
    </row>
  </sheetData>
  <mergeCells count="2">
    <mergeCell ref="B2:L2"/>
    <mergeCell ref="I5:M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21053-0B7B-4AD4-8EE6-782D9D60C9DD}">
  <dimension ref="B1"/>
  <sheetViews>
    <sheetView workbookViewId="0">
      <selection activeCell="H22" sqref="H22"/>
    </sheetView>
  </sheetViews>
  <sheetFormatPr defaultRowHeight="14.4" x14ac:dyDescent="0.3"/>
  <sheetData>
    <row r="1" spans="2:2" x14ac:dyDescent="0.3">
      <c r="B1" t="s">
        <v>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C7741-B7A9-466D-A2D0-7E5B9991577D}">
  <dimension ref="B2:G33"/>
  <sheetViews>
    <sheetView workbookViewId="0">
      <selection activeCell="B29" sqref="B29:D33"/>
    </sheetView>
  </sheetViews>
  <sheetFormatPr defaultRowHeight="14.4" x14ac:dyDescent="0.3"/>
  <cols>
    <col min="2" max="2" width="11.33203125" customWidth="1"/>
    <col min="4" max="4" width="19.33203125" customWidth="1"/>
    <col min="5" max="5" width="22.21875" customWidth="1"/>
    <col min="6" max="6" width="20.44140625" customWidth="1"/>
    <col min="7" max="7" width="21.109375" customWidth="1"/>
  </cols>
  <sheetData>
    <row r="2" spans="2:7" x14ac:dyDescent="0.3">
      <c r="B2" s="104" t="s">
        <v>33</v>
      </c>
      <c r="C2" s="104"/>
      <c r="D2" s="104"/>
      <c r="E2" s="104"/>
      <c r="F2" s="104"/>
      <c r="G2" s="104"/>
    </row>
    <row r="3" spans="2:7" ht="43.8" customHeight="1" x14ac:dyDescent="0.3">
      <c r="B3" s="105" t="s">
        <v>34</v>
      </c>
      <c r="C3" s="106"/>
      <c r="D3" s="106"/>
      <c r="E3" s="106"/>
      <c r="F3" s="106"/>
      <c r="G3" s="106"/>
    </row>
    <row r="4" spans="2:7" ht="15.6" customHeight="1" x14ac:dyDescent="0.3">
      <c r="B4" s="103" t="s">
        <v>35</v>
      </c>
      <c r="C4" s="103"/>
      <c r="D4" s="103"/>
      <c r="E4" s="103"/>
      <c r="F4" s="103"/>
      <c r="G4" s="103"/>
    </row>
    <row r="5" spans="2:7" x14ac:dyDescent="0.3">
      <c r="B5" s="107" t="s">
        <v>36</v>
      </c>
      <c r="C5" s="107"/>
      <c r="D5" s="107"/>
      <c r="E5" s="107"/>
      <c r="F5" s="107"/>
      <c r="G5" s="107"/>
    </row>
    <row r="6" spans="2:7" x14ac:dyDescent="0.3">
      <c r="B6" s="103" t="s">
        <v>37</v>
      </c>
      <c r="C6" s="103"/>
      <c r="D6" s="26" t="s">
        <v>38</v>
      </c>
      <c r="E6" s="26" t="s">
        <v>39</v>
      </c>
      <c r="F6" s="26" t="s">
        <v>40</v>
      </c>
      <c r="G6" s="26" t="s">
        <v>41</v>
      </c>
    </row>
    <row r="7" spans="2:7" x14ac:dyDescent="0.3">
      <c r="B7" s="108" t="s">
        <v>42</v>
      </c>
      <c r="C7" s="108"/>
      <c r="D7" s="26" t="s">
        <v>43</v>
      </c>
      <c r="E7" s="26"/>
      <c r="F7" s="26"/>
      <c r="G7" s="26"/>
    </row>
    <row r="8" spans="2:7" x14ac:dyDescent="0.3">
      <c r="B8" s="108" t="s">
        <v>44</v>
      </c>
      <c r="C8" s="108"/>
      <c r="D8" s="26" t="s">
        <v>45</v>
      </c>
      <c r="E8" s="26"/>
      <c r="F8" s="26"/>
      <c r="G8" s="26"/>
    </row>
    <row r="9" spans="2:7" x14ac:dyDescent="0.3">
      <c r="B9" s="108" t="s">
        <v>46</v>
      </c>
      <c r="C9" s="108"/>
      <c r="D9" s="26" t="s">
        <v>47</v>
      </c>
      <c r="E9" s="26"/>
      <c r="F9" s="26"/>
      <c r="G9" s="26"/>
    </row>
    <row r="10" spans="2:7" x14ac:dyDescent="0.3">
      <c r="B10" s="108" t="s">
        <v>48</v>
      </c>
      <c r="C10" s="108"/>
      <c r="D10" s="26" t="s">
        <v>49</v>
      </c>
      <c r="E10" s="26"/>
      <c r="F10" s="26"/>
      <c r="G10" s="26"/>
    </row>
    <row r="11" spans="2:7" x14ac:dyDescent="0.3">
      <c r="B11" s="108" t="s">
        <v>50</v>
      </c>
      <c r="C11" s="108"/>
      <c r="D11" s="26" t="s">
        <v>51</v>
      </c>
      <c r="E11" s="26"/>
      <c r="F11" s="26"/>
      <c r="G11" s="26"/>
    </row>
    <row r="12" spans="2:7" x14ac:dyDescent="0.3">
      <c r="B12" s="108" t="s">
        <v>52</v>
      </c>
      <c r="C12" s="108"/>
      <c r="D12" s="26" t="s">
        <v>53</v>
      </c>
      <c r="E12" s="26"/>
      <c r="F12" s="26"/>
      <c r="G12" s="26"/>
    </row>
    <row r="13" spans="2:7" x14ac:dyDescent="0.3">
      <c r="B13" s="103" t="s">
        <v>54</v>
      </c>
      <c r="C13" s="103"/>
      <c r="D13" s="26" t="s">
        <v>55</v>
      </c>
      <c r="E13" s="26" t="s">
        <v>56</v>
      </c>
      <c r="F13" s="26" t="s">
        <v>57</v>
      </c>
      <c r="G13" s="26" t="s">
        <v>58</v>
      </c>
    </row>
    <row r="14" spans="2:7" x14ac:dyDescent="0.3">
      <c r="B14" s="108" t="s">
        <v>59</v>
      </c>
      <c r="C14" s="108"/>
      <c r="D14" s="27">
        <v>4</v>
      </c>
      <c r="E14" s="26"/>
      <c r="F14" s="26"/>
      <c r="G14" s="26"/>
    </row>
    <row r="15" spans="2:7" x14ac:dyDescent="0.3">
      <c r="B15" s="108" t="s">
        <v>60</v>
      </c>
      <c r="C15" s="108"/>
      <c r="D15" s="27">
        <v>4</v>
      </c>
      <c r="E15" s="26"/>
      <c r="F15" s="26"/>
      <c r="G15" s="26"/>
    </row>
    <row r="16" spans="2:7" x14ac:dyDescent="0.3">
      <c r="B16" s="108" t="s">
        <v>42</v>
      </c>
      <c r="C16" s="108"/>
      <c r="D16" s="26" t="s">
        <v>43</v>
      </c>
      <c r="E16" s="26"/>
      <c r="F16" s="26"/>
      <c r="G16" s="26"/>
    </row>
    <row r="17" spans="2:7" x14ac:dyDescent="0.3">
      <c r="B17" s="108" t="s">
        <v>48</v>
      </c>
      <c r="C17" s="108"/>
      <c r="D17" s="26" t="s">
        <v>49</v>
      </c>
      <c r="E17" s="26"/>
      <c r="F17" s="26"/>
      <c r="G17" s="26"/>
    </row>
    <row r="18" spans="2:7" x14ac:dyDescent="0.3">
      <c r="B18" s="108" t="s">
        <v>50</v>
      </c>
      <c r="C18" s="108"/>
      <c r="D18" s="26" t="s">
        <v>51</v>
      </c>
      <c r="E18" s="26"/>
      <c r="F18" s="26"/>
      <c r="G18" s="26"/>
    </row>
    <row r="19" spans="2:7" x14ac:dyDescent="0.3">
      <c r="B19" s="108" t="s">
        <v>52</v>
      </c>
      <c r="C19" s="108"/>
      <c r="D19" s="26" t="s">
        <v>53</v>
      </c>
      <c r="E19" s="26"/>
      <c r="F19" s="26"/>
      <c r="G19" s="26"/>
    </row>
    <row r="20" spans="2:7" x14ac:dyDescent="0.3">
      <c r="B20" s="107" t="s">
        <v>61</v>
      </c>
      <c r="C20" s="107"/>
      <c r="D20" s="107"/>
      <c r="E20" s="107"/>
      <c r="F20" s="107"/>
      <c r="G20" s="107"/>
    </row>
    <row r="21" spans="2:7" x14ac:dyDescent="0.3">
      <c r="B21" s="111" t="s">
        <v>37</v>
      </c>
      <c r="C21" s="112"/>
      <c r="D21" s="26" t="s">
        <v>38</v>
      </c>
      <c r="E21" s="26" t="s">
        <v>39</v>
      </c>
      <c r="F21" s="26" t="s">
        <v>40</v>
      </c>
      <c r="G21" s="26" t="s">
        <v>41</v>
      </c>
    </row>
    <row r="22" spans="2:7" x14ac:dyDescent="0.3">
      <c r="B22" s="109" t="s">
        <v>42</v>
      </c>
      <c r="C22" s="110"/>
      <c r="D22" s="26" t="s">
        <v>43</v>
      </c>
      <c r="E22" s="26"/>
      <c r="F22" s="26"/>
      <c r="G22" s="26"/>
    </row>
    <row r="23" spans="2:7" x14ac:dyDescent="0.3">
      <c r="B23" s="109" t="s">
        <v>44</v>
      </c>
      <c r="C23" s="110"/>
      <c r="D23" s="26" t="s">
        <v>45</v>
      </c>
      <c r="E23" s="26"/>
      <c r="F23" s="26"/>
      <c r="G23" s="26"/>
    </row>
    <row r="24" spans="2:7" x14ac:dyDescent="0.3">
      <c r="B24" s="109" t="s">
        <v>46</v>
      </c>
      <c r="C24" s="110"/>
      <c r="D24" s="26" t="s">
        <v>47</v>
      </c>
      <c r="E24" s="26"/>
      <c r="F24" s="26"/>
      <c r="G24" s="26"/>
    </row>
    <row r="25" spans="2:7" x14ac:dyDescent="0.3">
      <c r="B25" s="109" t="s">
        <v>48</v>
      </c>
      <c r="C25" s="110"/>
      <c r="D25" s="26" t="s">
        <v>49</v>
      </c>
      <c r="E25" s="26"/>
      <c r="F25" s="26"/>
      <c r="G25" s="26"/>
    </row>
    <row r="26" spans="2:7" x14ac:dyDescent="0.3">
      <c r="B26" s="109" t="s">
        <v>50</v>
      </c>
      <c r="C26" s="110"/>
      <c r="D26" s="26" t="s">
        <v>51</v>
      </c>
      <c r="E26" s="26"/>
      <c r="F26" s="26"/>
      <c r="G26" s="26"/>
    </row>
    <row r="27" spans="2:7" x14ac:dyDescent="0.3">
      <c r="B27" s="108" t="s">
        <v>52</v>
      </c>
      <c r="C27" s="108"/>
      <c r="D27" s="26" t="s">
        <v>53</v>
      </c>
      <c r="E27" s="26"/>
      <c r="F27" s="26"/>
      <c r="G27" s="26"/>
    </row>
    <row r="28" spans="2:7" x14ac:dyDescent="0.3">
      <c r="B28" s="103" t="s">
        <v>54</v>
      </c>
      <c r="C28" s="103"/>
      <c r="D28" s="26" t="s">
        <v>62</v>
      </c>
      <c r="E28" s="26" t="s">
        <v>63</v>
      </c>
      <c r="F28" s="26" t="s">
        <v>64</v>
      </c>
      <c r="G28" s="26"/>
    </row>
    <row r="29" spans="2:7" x14ac:dyDescent="0.3">
      <c r="B29" s="108" t="s">
        <v>60</v>
      </c>
      <c r="C29" s="108"/>
      <c r="D29" s="27">
        <v>1</v>
      </c>
      <c r="E29" s="26"/>
      <c r="F29" s="26"/>
      <c r="G29" s="26"/>
    </row>
    <row r="30" spans="2:7" x14ac:dyDescent="0.3">
      <c r="B30" s="108" t="s">
        <v>42</v>
      </c>
      <c r="C30" s="108"/>
      <c r="D30" s="26" t="s">
        <v>43</v>
      </c>
      <c r="E30" s="26"/>
      <c r="F30" s="26"/>
      <c r="G30" s="26"/>
    </row>
    <row r="31" spans="2:7" x14ac:dyDescent="0.3">
      <c r="B31" s="108" t="s">
        <v>48</v>
      </c>
      <c r="C31" s="108"/>
      <c r="D31" s="26" t="s">
        <v>49</v>
      </c>
      <c r="E31" s="26"/>
      <c r="F31" s="26"/>
      <c r="G31" s="26"/>
    </row>
    <row r="32" spans="2:7" x14ac:dyDescent="0.3">
      <c r="B32" s="108" t="s">
        <v>50</v>
      </c>
      <c r="C32" s="108"/>
      <c r="D32" s="26" t="s">
        <v>51</v>
      </c>
      <c r="E32" s="26"/>
      <c r="F32" s="26"/>
      <c r="G32" s="26"/>
    </row>
    <row r="33" spans="2:7" x14ac:dyDescent="0.3">
      <c r="B33" s="108" t="s">
        <v>52</v>
      </c>
      <c r="C33" s="108"/>
      <c r="D33" s="26" t="s">
        <v>53</v>
      </c>
      <c r="E33" s="26"/>
      <c r="F33" s="26"/>
      <c r="G33" s="26"/>
    </row>
  </sheetData>
  <mergeCells count="32">
    <mergeCell ref="B32:C32"/>
    <mergeCell ref="B33:C33"/>
    <mergeCell ref="B26:C26"/>
    <mergeCell ref="B27:C27"/>
    <mergeCell ref="B28:C28"/>
    <mergeCell ref="B29:C29"/>
    <mergeCell ref="B30:C30"/>
    <mergeCell ref="B31:C31"/>
    <mergeCell ref="B25:C25"/>
    <mergeCell ref="B14:C14"/>
    <mergeCell ref="B15:C15"/>
    <mergeCell ref="B16:C16"/>
    <mergeCell ref="B17:C17"/>
    <mergeCell ref="B18:C18"/>
    <mergeCell ref="B19:C19"/>
    <mergeCell ref="B20:G20"/>
    <mergeCell ref="B21:C21"/>
    <mergeCell ref="B22:C22"/>
    <mergeCell ref="B23:C23"/>
    <mergeCell ref="B24:C24"/>
    <mergeCell ref="B13:C13"/>
    <mergeCell ref="B2:G2"/>
    <mergeCell ref="B3:G3"/>
    <mergeCell ref="B4:G4"/>
    <mergeCell ref="B5:G5"/>
    <mergeCell ref="B6:C6"/>
    <mergeCell ref="B7:C7"/>
    <mergeCell ref="B8:C8"/>
    <mergeCell ref="B9:C9"/>
    <mergeCell ref="B10:C10"/>
    <mergeCell ref="B11:C11"/>
    <mergeCell ref="B12:C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PHH</vt:lpstr>
      <vt:lpstr>GK PHH</vt:lpstr>
      <vt:lpstr>stoły+krzesła</vt:lpstr>
      <vt:lpstr>Międzyzdroje meble</vt:lpstr>
      <vt:lpstr>Moxy Katowice</vt:lpstr>
      <vt:lpstr>Meble Golden Gdańsk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Karolina Graczyk</dc:creator>
  <cp:lastModifiedBy>Karolina Graczyk</cp:lastModifiedBy>
  <dcterms:created xsi:type="dcterms:W3CDTF">2022-02-18T10:14:31Z</dcterms:created>
  <dcterms:modified xsi:type="dcterms:W3CDTF">2023-03-31T12:07:19Z</dcterms:modified>
</cp:coreProperties>
</file>