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beata.siwiec\Documents\!! WNIOSKI ZAKUPOWE 2022\!IT\backup\"/>
    </mc:Choice>
  </mc:AlternateContent>
  <xr:revisionPtr revIDLastSave="0" documentId="13_ncr:1_{4C680F18-7CAA-4913-B580-971F7A8AC75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HH" sheetId="1" r:id="rId1"/>
    <sheet name="GK PHH_" sheetId="4" state="hidden" r:id="rId2"/>
    <sheet name="stojaki HIEX" sheetId="2" state="hidden" r:id="rId3"/>
  </sheets>
  <definedNames>
    <definedName name="_xlnm.Print_Area" localSheetId="0">PHH!$A$1:$H$32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E18" i="1"/>
  <c r="G18" i="1"/>
  <c r="G22" i="1" l="1"/>
  <c r="E22" i="1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G27" i="4" s="1"/>
  <c r="H3" i="4"/>
  <c r="H27" i="4" s="1"/>
  <c r="G3" i="4"/>
</calcChain>
</file>

<file path=xl/sharedStrings.xml><?xml version="1.0" encoding="utf-8"?>
<sst xmlns="http://schemas.openxmlformats.org/spreadsheetml/2006/main" count="128" uniqueCount="106">
  <si>
    <t>cena total na 24 mcy</t>
  </si>
  <si>
    <t>cena jednostkowa na 24 mce (w pln netto)</t>
  </si>
  <si>
    <t>cena jednostkowa na 36 mcy (w pln netto)</t>
  </si>
  <si>
    <t xml:space="preserve">Odpowiadając na zapytanie ofertowe dotyczące podpisania umowy na dostawy artykułów wyposażenia obiektów 
 zarządzanych przez Polski Holding Hotelowy Sp. z o.o. oraz należących do Grupy Kapitałowej PHH </t>
  </si>
  <si>
    <t>Artykuł</t>
  </si>
  <si>
    <t>szacowane zapotrzebowanie na 12 mcy</t>
  </si>
  <si>
    <t>KOSZ ŁAZIENKOWY STALOWY 5L</t>
  </si>
  <si>
    <t>GUILDFORD 0.8L</t>
  </si>
  <si>
    <t>CORSHAM 1.0L</t>
  </si>
  <si>
    <t>Envy ENC001</t>
  </si>
  <si>
    <t>Suszarka do włosów HOMS1600W</t>
  </si>
  <si>
    <t>Suszarka do włosów HTN1400W</t>
  </si>
  <si>
    <t xml:space="preserve">Suszarka PROFICARE PC-HT 3009 </t>
  </si>
  <si>
    <t xml:space="preserve">Żelazko do prasowania na parę Emberton 1600W </t>
  </si>
  <si>
    <t>Żelazko parowe model EMBERTON 2000W</t>
  </si>
  <si>
    <t>Zestaw do prasowania EMBERTON 1600W</t>
  </si>
  <si>
    <t>Zestaw do prasowani BERKSHIRE z żelazkiem na parę</t>
  </si>
  <si>
    <t>Deska do prasowania COMPACT</t>
  </si>
  <si>
    <t>BARIERKA Z ODPINANYM SZNUREM W KOLORZE CZERWONYM</t>
  </si>
  <si>
    <t xml:space="preserve">EMBERTON </t>
  </si>
  <si>
    <t>WALTON</t>
  </si>
  <si>
    <t>CAMBOURNE</t>
  </si>
  <si>
    <t>lp.</t>
  </si>
  <si>
    <t>cena total na 36 mcy</t>
  </si>
  <si>
    <t>• Czajnik o pojemności 0,8 litra
• Płyta grzewcza wykonana z najlepszej jakości stali nierdzewnej SS304
• Moc czajnika 870-1035W - płyta grzewcza
• Podwójna ochrona termostatu i najnowsza technologia przeciwoporażeniowego opatentowanego wewnętrznego bezpiecznika_x000B_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H187 x W139 x W180
• Waga: 605 g</t>
  </si>
  <si>
    <t>• Czajnik o pojemności 1 litra
• Wykonany z najlepszej jakości stali nierdzewnej SS304
• Moc czajnika 800-950W - płyta grzewcza
• Podwójna ochrona termostatu
• Wewnętrzny bezpiecznik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H190 x W142 x W209
• Waga: 790 g</t>
  </si>
  <si>
    <t>• Wymiary: H250 x W260 x D140 mm
• Moc: 1600 W
• 2 - stopniowa regulacja siły
• 3 - stopniowa regulacja temperatury nawiewu
• Dodatkowe gniazdo umożliwiające podłączenie wielu urządzeń elektrycznych
• Sposób uruchamiania: włącznik dotykowy w słuchawce suszarki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</si>
  <si>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Wymiary: H240 x W110 x D135 mm
• Moc: 1400 W
• 2 - stopniowa regulacja siły
• 3 - stopniowa regulacja temperatury nawiewu
• Sposób uruchamiania: włącznik dotykowy w słuchawce suszarki
• Suszarka mocowana do bazy magnesem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</si>
  <si>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Typ suszarki: Standardowa
Moc [W]: 1400
Liczba prędkości nadmuchu: 2
Liczba zakresów temperatury: 2
Funkcje: Funkcja zimnego nadmuchu, Składana rączka</t>
  </si>
  <si>
    <t>Moc 1600W Posiada funkcję automatycznego wyłączenia się gdy pozostanie bez ruchu przez dłużej niż 30 sekund w pozycji leżącej lub 5 minut w pozycji stojącej Aktywny termostat utrzymujący stałą temperaturę stopy prasującej Pojemność zbiornika na wodę 250 ml Pionowy wyrzut pary Kabel o długości do 250 cm Powierzchnia stopy do prasowania 205 x 112 mm Lampka kontrolna oznaczająca gotowość do użytku Nieprzywierająca stopka wykona z teflonu NON-STICK SOLEPLATE Podwójna ochrona termostatu i najnowsza technologia przeciw-porażeniowego opatentowanego wewnętrznego bezpiecznika DUAL SAFE Funkcja ANTI CALC – automatyczne usuwanie kamienia Certyfikaty CE, CB, RoHS &amp; GS Approved Gwarancja: 36 miesięcy KOLORYSTYKA: czarno szary lub biało szary *W razie wyboru konkretnej kolorystyki prosimy o kontakt</t>
  </si>
  <si>
    <t>Deska do prasowania COMPACT SIZE:
• Wymiary złożonego zestawu: 1220 x 330 x 70 mm
• Wymiar powierzchni do prasowania: 970 x 330 mm
• Maksymalna wysokość prasowania: 770 mm
• Aluminiowy pokrowiec odporny na wysoką temperaturę
• Możliwość zawieszenia zestawu w szafie
• Posiada zabezpieczenie antykradzieżowe żelazka
• Lakierowany metodą proszkową - bardzo odporny na korozję
• Waga zestawu: 6 kg
Żelazko parowe HERTFORD o mocy 1600W:
• Długość przewodu 250 cm, kąt skrętu przewodu 360°
• Stopka żelazka wykonana z teflonu NON-STICK SOLEPLATE
• Czujnik bezpieczeństwa: funkcja strażaka
• Naczynie do napełniania wody w żelazku w komplecie
• Podwójna ochrona termostatu DUAL SAFE
• Funkcja ANTI CALC – automatyczne usuwanie kamienia
• Specjalna funkcja zapobiegająca kapaniu wody
• Certyfikaty CE, CB, RoHS &amp; GS Approved</t>
  </si>
  <si>
    <t>• Profesjonalna deska do prasowania
• Wymiary złożonej deski: 1220 x 330 x 70 mm
• Wymiar powierzchni do prasowania: 970 x 330 mm
• Maksymalna wysokość prasowania: 770 mm
• Aluminiowy pokrowiec odporny na wysoką temperaturę
• Lakierowana metodą proszkową - bardzo odporna na korozję
• Waga: 3.75 kg</t>
  </si>
  <si>
    <t>kosz LAKIEROWANY 9L</t>
  </si>
  <si>
    <t>suszarka do rąk ALPHADRY (srebrna)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</si>
  <si>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</si>
  <si>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• Wykonany ze stali nierdzewnej SS304
• Pojemność: 0.5 lub 1.0L / moc: 950W
• Kolor: inox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</si>
  <si>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CAMBOURNE:
• Wymiary: wys. x szer. x głę. – 80 x 272 x 170 mm
• Wykonana z solidnego i trwałego drewna
• Odporna na zabrudzenia, wilgoć oraz wysoką temperaturę
• Zintegrowana szufladka na saszetki np. kawę i herbatę
• Średnica bazy czajnika: 143 mm</t>
  </si>
  <si>
    <t>sejf wrzutowy:• Wymiary zewnętrzne (W x S x G) 600x250x250 mm• Wymiary wewnętrzne (W x S x G) 367x232x183 mm
• Wymiary w świetle drzwi (W x S) 335x110 mm• Pojemność: 19L• Waga: 28 kg• Klasa odporności S1 wg IMP zgodnie z PN-EN 14450:2006.
• Sejf i wrzutnia zamykane zamkami kluczowymi VdS-Klasa I
Sejf nie będzie podłączony do alarmu.</t>
  </si>
  <si>
    <t>wykonany ze stali matowaej kolor szary, pojemność 9L, wyjmowane wewnętrzne wiaderko z pałąkiem, uchwyt do przenoszenia kosza, nierysująca podstawa bezpieczna dla podłogi, otwierany przycisk pedałowy</t>
  </si>
  <si>
    <t>słupek odgradzający w kolorze złotym z czterokierunkowym uchwytem do liny oraz obciążeniem o wadze łącznej 6 kg, aksamitna lina o dł.1,5m średnicy 3 cm w kolorze czerwonym</t>
  </si>
  <si>
    <t>https://www.euro.com.pl/czajniki/envy-enc01.bhtml#opis
Kolor biały, pojemniśc 1,7L, moc 2150 W, wykonany z tworzenia sztucznego z filtrem antyosadowym, z obrotową podstawą, ze wskaźnikiem poziomu wody, podświetlany włącznik/wyłącznik</t>
  </si>
  <si>
    <t>sejf wrzutowy</t>
  </si>
  <si>
    <t xml:space="preserve">Suszarka do włosów </t>
  </si>
  <si>
    <t>nazwa producenta/
poprzedni model</t>
  </si>
  <si>
    <t>• Moc 2000W
• Posiada funkcję automatycznego wyłączenia się gdy pozostanie bez ruchu przez dłużej niż 30 sekund w pozycji leżącej lub 5 minut w pozycji stojącej
• Aktywny termostat utrzymujący stałą temperaturę stopy prasującej 
• Pojemność zbiornika na wodę 250 ml
• Pionowy wyrzut pary
• Kabel o długości do 250 cm 
• Powierzchnia stopy do prasowania 205 x 112 mm 
• Lampka kontrolna oznaczająca gotowość do użytku
• Nieprzywierająca stopka wykona z teflonu NON-STICK SOLEPLATE 
• Podwójna ochrona termostatu i najnowsza technologia przeciw-porażeniowego opatentowanego wewnętrznego bezpiecznika  DUAL SAFE
• Funkcja ANTI CALC – automatyczne usuwanie kamienia</t>
  </si>
  <si>
    <t>• Wolnostojąca deska do prasowania z żelazkiem
• Waga zestawu: 6 kg
• Wymiary deski złożonej: H1325 x W420 mm
• Powierzchnia do prasowania: H940 x W350 mm
• Posiada 7 parametrów ustawień wysokości - maksymalna wysokość deski 880 mm
• Niezwykle wygodna w przechowywaniu
• Pokrowiec wykonany z materiału odpornego na działanie wysokiej temperatury
• Czujnik ruchu w żelazku: żelazko pozostawione bez ruchu na stopie wyłączy się po 30 sekundach,
pozostawione w pozycji pionowej po 5 minutach
• Możliwość zawieszenia w szafie
• Deska posiada specjalny hak na garderobę
• Pełna integracja deski z żelazkiem
• Posiada zabezpieczenie antykradzieżowe żelazka
• Deska malowana metodą proszkową - wyjątkowo odporna na korozję.</t>
  </si>
  <si>
    <t>• Stabilna i wygodna dostawka hotelowa
• Wymiary ramy: W90 x L200 cm
• Wymiary po złożeniu: L110 x W90 x H34 cm
• Elementy metalowe stelażu wykonane z rurek o średnicy 1” i grubości 1,1 mm
• Dopuszczalne obciążenie: 120 kg
• Materac piankowy o podwyższonej sprężystości (poliuretan)
• Materac obszyty mieszanką tkanin bawełnianych i poliestrowych
• Wymiary materaca: L187 x W88 x H10 cm
• Elementy drewniane stelażu wykonane z 17 elastycznych deseczek (sklejka 5- warstwowa)
• Waga 25 kg
• Gwarancja: 24 miesiące</t>
  </si>
  <si>
    <t>dostawka do pokoju MODEL EX22</t>
  </si>
  <si>
    <t>• Wykonane z wysokiej klasy stali nierdzewnej odpornej na korozje
• Mechanizm pedałowy umożliwiający bezdotykowe otwieranie pokrywy
• Wewnętrzy wkład wykonany z tworzywa z uchwytem
ułatwiającym opróżnianie kosza
• chrom połysk</t>
  </si>
  <si>
    <t>• Moc 1650W
• Efektywny czas suszenia rąk: od 10 do 15 sekund
• Wbudowany filtr powietrza
• Klasa izolacji elektrycznej II IP24
• Zabezpieczenie przed przegrzaniem
• Pokrywa wykonana z trwałego tworzywa ABS</t>
  </si>
  <si>
    <t xml:space="preserve">
specyfikacja</t>
  </si>
  <si>
    <t>bosh 2400 W</t>
  </si>
  <si>
    <t xml:space="preserve">żelazko na pare </t>
  </si>
  <si>
    <t>vileda</t>
  </si>
  <si>
    <t>Philips 1400 W</t>
  </si>
  <si>
    <t xml:space="preserve">deska do prasowania </t>
  </si>
  <si>
    <t xml:space="preserve">suszarka do włosów </t>
  </si>
  <si>
    <t xml:space="preserve">czajnik elektryczny </t>
  </si>
  <si>
    <t>nawa proponowanego zamiennika</t>
  </si>
  <si>
    <t xml:space="preserve">Żelazko do prasowania na parę </t>
  </si>
  <si>
    <t xml:space="preserve">Zestaw do prasowania </t>
  </si>
  <si>
    <t>Zestaw do prasowania  z żelazkiem na parę</t>
  </si>
  <si>
    <t xml:space="preserve">Deska do prasowania </t>
  </si>
  <si>
    <t>STALOWY 5L</t>
  </si>
  <si>
    <t xml:space="preserve">KOSZ ŁAZIENKOWY </t>
  </si>
  <si>
    <t>suma</t>
  </si>
  <si>
    <t>UWAGI</t>
  </si>
  <si>
    <t>Termin płatności (30 dni) (TAK/NIE)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</si>
  <si>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</si>
  <si>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</si>
  <si>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</si>
  <si>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t>Imię i nazwisko autora oferty:</t>
  </si>
  <si>
    <t>Nazwa firmy/oferenta (zgodna z KRS firmy)</t>
  </si>
  <si>
    <t>Nazwa Handlowa (jeśli jest niezgodna z nazwą w KRS)</t>
  </si>
  <si>
    <t>Adres oferenta - kod, miejscowość, ulica, nr domu, nr lokalu:</t>
  </si>
  <si>
    <t>NIP ofertenta:</t>
  </si>
  <si>
    <t>Nr telefonu oferenta:</t>
  </si>
  <si>
    <t>E-mail oferenta:</t>
  </si>
  <si>
    <t>Data sporządzenia oferty:</t>
  </si>
  <si>
    <t>Załącznik nr.1  Formularz cenowy</t>
  </si>
  <si>
    <t>UWAGA, PROSZĘ WYPEŁNIĆ TYLKO BIAŁE POLA</t>
  </si>
  <si>
    <t>Wskazówki odnośnie skutecznej odpowiedzi na zapytanie.
Wypełniony dokument prosimy przesłać jako:
- dokument Excel do celów analizy oraz dokument PDF lub JPG ze stemplem i podpisem osoby upoważnionej, jako dowód przystąpienia do zapytania ofertowego.</t>
  </si>
  <si>
    <t xml:space="preserve"> Polski Holding Hotelowy Sp. z o.o., ul. Komitetu Obrony Robotników 39 G, 02-148 Warszawa</t>
  </si>
  <si>
    <t>Dane oferenta</t>
  </si>
  <si>
    <t>Lp.</t>
  </si>
  <si>
    <t>Oferta na 24 msc</t>
  </si>
  <si>
    <t>Uwagi/ Komentarz</t>
  </si>
  <si>
    <t>Oferta na 36 msc</t>
  </si>
  <si>
    <t>j.m</t>
  </si>
  <si>
    <t xml:space="preserve">koszt miesięcznego utrzymania rozwiązania – w zakresie rekonfiguracji, monitorowania i testów odtworzeniowych (1 test kwartalnie, przy założeniu, że maszyny będą na potrzeby testów miały zminimalizowane konfiguracje. Max: 4 CPU, 64 GB RAM, dyski 700GB ); </t>
  </si>
  <si>
    <t>mc</t>
  </si>
  <si>
    <t>szt</t>
  </si>
  <si>
    <t>Data ważności oferty : min 120 dni</t>
  </si>
  <si>
    <t>projekt umowy dołączony przez Oferenta do oferty (tak/nie)</t>
  </si>
  <si>
    <t xml:space="preserve">WARUNKI HANDLOWE i INNE </t>
  </si>
  <si>
    <t>Akceptacja warunków handlowych</t>
  </si>
  <si>
    <t>aktualizacja oprogramowania</t>
  </si>
  <si>
    <t>Oświadczenie o dysponowaniu personelem zdolnym do wykonania przedmiotu zamówienia, w tym  posiadanie w zespole realizującym projekt od strony dostawcy osób posiadajacych wymagane certyfikaty (TAK/NIE)</t>
  </si>
  <si>
    <t>Załączenie referencji nie starszych niż 3-letnie ( co najmniej jedna), w zakresie  - "doświadczenie w świadczeniu usług  utrzymania środowiska klienta w zewnętrznym DC z serwerowniami działającymi w trybie Active-Active dla środowiska posiadającego co najmniej 20 maszyn wirtualnych, w oparciu o hybrydę środowisk chmury publicznej i prywatnej, zawierającej klastry aplikacyjne Windows/SQL. " TAK/NIE</t>
  </si>
  <si>
    <t>Załączenie referencji nie starszych niż 3-letnie ( co najmniej jedna), w zakresie  - " zabezpieczenie w zakresie bezpieczeństwa środowiska hybrydowego DC " TAK/NIE</t>
  </si>
  <si>
    <t xml:space="preserve">Zapytanie ofertowe
dotyczące podpisania umowy na świadczenie usługi chmurowej wraz z wdrożeniem na przechowywanie danych backupowych serwerów w Spółce PHH </t>
  </si>
  <si>
    <t xml:space="preserve">odpowiadając na zapytanie ofertowe dotyczące podpisania umowy na świadczenie usługi chmurowej wraz z wdrożeniem na przechowywanie danych backupowych serwerów w Spółce PHH </t>
  </si>
  <si>
    <t xml:space="preserve">koszt powiększenia pakietu danych o każde dodatkowe 10TB </t>
  </si>
  <si>
    <t>koszt miesięczny pakietu danych na poziomie 50TB ( 78 maszyn wirtualnych)</t>
  </si>
  <si>
    <t>cena jednostkowa (netto )</t>
  </si>
  <si>
    <t>Cena całkowita
(netto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</si>
</sst>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_-* #,##0.00\ _z_ł_-;\-* #,##0.00\ _z_ł_-;_-* &quot;-&quot;??\ _z_ł_-;_-@_-"/>
    <numFmt numFmtId="166" formatCode="#,##0.00\ _z_ł"/>
  </numFmts>
  <fonts count="16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6" fontId="6" fillId="9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top" wrapText="1"/>
    </xf>
    <xf numFmtId="14" fontId="0" fillId="2" borderId="4" xfId="0" applyNumberFormat="1" applyFill="1" applyBorder="1" applyAlignment="1">
      <alignment horizontal="center" vertical="top" wrapText="1"/>
    </xf>
    <xf numFmtId="0" fontId="3" fillId="2" borderId="3" xfId="1" applyFill="1" applyBorder="1" applyAlignment="1">
      <alignment horizontal="center" vertical="top" wrapText="1"/>
    </xf>
    <xf numFmtId="0" fontId="3" fillId="2" borderId="4" xfId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68580</xdr:colOff>
      <xdr:row>15</xdr:row>
      <xdr:rowOff>213360</xdr:rowOff>
    </xdr:to>
    <xdr:pic>
      <xdr:nvPicPr>
        <xdr:cNvPr id="2158" name="Obraz 1">
          <a:extLst>
            <a:ext uri="{FF2B5EF4-FFF2-40B4-BE49-F238E27FC236}">
              <a16:creationId xmlns:a16="http://schemas.microsoft.com/office/drawing/2014/main" id="{78D761DF-31F0-4C4E-834E-827503E9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1226058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o.com.pl/czajniki/envy-enc01.b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3"/>
  <sheetViews>
    <sheetView tabSelected="1" topLeftCell="A13" zoomScaleNormal="100" workbookViewId="0">
      <selection activeCell="D39" sqref="D39"/>
    </sheetView>
  </sheetViews>
  <sheetFormatPr defaultRowHeight="13.2" x14ac:dyDescent="0.25"/>
  <cols>
    <col min="1" max="1" width="3.33203125" style="1" customWidth="1"/>
    <col min="2" max="2" width="48.77734375" style="1" customWidth="1"/>
    <col min="3" max="3" width="6.77734375" style="4" bestFit="1" customWidth="1"/>
    <col min="4" max="4" width="16.5546875" style="4" customWidth="1"/>
    <col min="5" max="5" width="13.88671875" style="4" customWidth="1"/>
    <col min="6" max="6" width="16.5546875" style="4" customWidth="1"/>
    <col min="7" max="7" width="13.88671875" style="4" customWidth="1"/>
    <col min="8" max="8" width="38" style="1" customWidth="1"/>
    <col min="9" max="16384" width="8.88671875" style="1"/>
  </cols>
  <sheetData>
    <row r="1" spans="1:11" ht="14.4" customHeight="1" x14ac:dyDescent="0.25">
      <c r="A1" s="68" t="s">
        <v>79</v>
      </c>
      <c r="B1" s="68"/>
      <c r="C1" s="68"/>
      <c r="D1" s="68"/>
      <c r="E1" s="68"/>
      <c r="F1" s="68"/>
      <c r="G1" s="68"/>
      <c r="H1" s="69"/>
    </row>
    <row r="2" spans="1:11" ht="24" customHeight="1" x14ac:dyDescent="0.25">
      <c r="A2" s="70" t="s">
        <v>80</v>
      </c>
      <c r="B2" s="70"/>
      <c r="C2" s="70"/>
      <c r="D2" s="70"/>
      <c r="E2" s="70"/>
      <c r="F2" s="70"/>
      <c r="G2" s="70"/>
      <c r="H2" s="71"/>
    </row>
    <row r="3" spans="1:11" ht="44.4" customHeight="1" x14ac:dyDescent="0.25">
      <c r="A3" s="53" t="s">
        <v>100</v>
      </c>
      <c r="B3" s="53"/>
      <c r="C3" s="53"/>
      <c r="D3" s="53"/>
      <c r="E3" s="53"/>
      <c r="F3" s="53"/>
      <c r="G3" s="53"/>
      <c r="H3" s="54"/>
    </row>
    <row r="4" spans="1:11" s="5" customFormat="1" ht="54" customHeight="1" x14ac:dyDescent="0.25">
      <c r="A4" s="72" t="s">
        <v>81</v>
      </c>
      <c r="B4" s="72"/>
      <c r="C4" s="72"/>
      <c r="D4" s="72"/>
      <c r="E4" s="72"/>
      <c r="F4" s="72"/>
      <c r="G4" s="72"/>
      <c r="H4" s="73"/>
    </row>
    <row r="5" spans="1:11" ht="22.95" customHeight="1" x14ac:dyDescent="0.25">
      <c r="A5" s="74" t="s">
        <v>82</v>
      </c>
      <c r="B5" s="74"/>
      <c r="C5" s="74"/>
      <c r="D5" s="74"/>
      <c r="E5" s="74"/>
      <c r="F5" s="74"/>
      <c r="G5" s="74"/>
      <c r="H5" s="75"/>
    </row>
    <row r="6" spans="1:11" ht="18" customHeight="1" x14ac:dyDescent="0.25">
      <c r="A6" s="53" t="s">
        <v>83</v>
      </c>
      <c r="B6" s="53"/>
      <c r="C6" s="53"/>
      <c r="D6" s="53"/>
      <c r="E6" s="53"/>
      <c r="F6" s="53"/>
      <c r="G6" s="53"/>
      <c r="H6" s="54"/>
    </row>
    <row r="7" spans="1:11" ht="19.95" customHeight="1" x14ac:dyDescent="0.25">
      <c r="A7" s="55" t="s">
        <v>71</v>
      </c>
      <c r="B7" s="55"/>
      <c r="C7" s="56"/>
      <c r="D7" s="56"/>
      <c r="E7" s="56"/>
      <c r="F7" s="56"/>
      <c r="G7" s="56"/>
      <c r="H7" s="57"/>
    </row>
    <row r="8" spans="1:11" ht="19.95" customHeight="1" x14ac:dyDescent="0.25">
      <c r="A8" s="55" t="s">
        <v>72</v>
      </c>
      <c r="B8" s="55"/>
      <c r="C8" s="56"/>
      <c r="D8" s="56"/>
      <c r="E8" s="56"/>
      <c r="F8" s="56"/>
      <c r="G8" s="56"/>
      <c r="H8" s="57"/>
      <c r="K8" s="32"/>
    </row>
    <row r="9" spans="1:11" ht="19.95" customHeight="1" x14ac:dyDescent="0.25">
      <c r="A9" s="55" t="s">
        <v>73</v>
      </c>
      <c r="B9" s="55"/>
      <c r="C9" s="56"/>
      <c r="D9" s="56"/>
      <c r="E9" s="56"/>
      <c r="F9" s="56"/>
      <c r="G9" s="56"/>
      <c r="H9" s="57"/>
    </row>
    <row r="10" spans="1:11" ht="19.95" customHeight="1" x14ac:dyDescent="0.25">
      <c r="A10" s="55" t="s">
        <v>74</v>
      </c>
      <c r="B10" s="55"/>
      <c r="C10" s="56"/>
      <c r="D10" s="56"/>
      <c r="E10" s="56"/>
      <c r="F10" s="56"/>
      <c r="G10" s="56"/>
      <c r="H10" s="57"/>
    </row>
    <row r="11" spans="1:11" ht="19.95" customHeight="1" x14ac:dyDescent="0.25">
      <c r="A11" s="55" t="s">
        <v>75</v>
      </c>
      <c r="B11" s="55"/>
      <c r="C11" s="56"/>
      <c r="D11" s="56"/>
      <c r="E11" s="56"/>
      <c r="F11" s="56"/>
      <c r="G11" s="56"/>
      <c r="H11" s="57"/>
    </row>
    <row r="12" spans="1:11" ht="19.95" customHeight="1" x14ac:dyDescent="0.25">
      <c r="A12" s="55" t="s">
        <v>76</v>
      </c>
      <c r="B12" s="55"/>
      <c r="C12" s="56"/>
      <c r="D12" s="56"/>
      <c r="E12" s="56"/>
      <c r="F12" s="56"/>
      <c r="G12" s="56"/>
      <c r="H12" s="57"/>
    </row>
    <row r="13" spans="1:11" ht="19.95" customHeight="1" x14ac:dyDescent="0.25">
      <c r="A13" s="55" t="s">
        <v>77</v>
      </c>
      <c r="B13" s="55"/>
      <c r="C13" s="62"/>
      <c r="D13" s="62"/>
      <c r="E13" s="62"/>
      <c r="F13" s="62"/>
      <c r="G13" s="62"/>
      <c r="H13" s="63"/>
    </row>
    <row r="14" spans="1:11" ht="19.95" customHeight="1" x14ac:dyDescent="0.25">
      <c r="A14" s="55" t="s">
        <v>78</v>
      </c>
      <c r="B14" s="55"/>
      <c r="C14" s="60"/>
      <c r="D14" s="60"/>
      <c r="E14" s="60"/>
      <c r="F14" s="60"/>
      <c r="G14" s="60"/>
      <c r="H14" s="61"/>
    </row>
    <row r="15" spans="1:11" s="5" customFormat="1" ht="37.200000000000003" customHeight="1" x14ac:dyDescent="0.25">
      <c r="A15" s="66" t="s">
        <v>101</v>
      </c>
      <c r="B15" s="66"/>
      <c r="C15" s="66"/>
      <c r="D15" s="66"/>
      <c r="E15" s="66"/>
      <c r="F15" s="66"/>
      <c r="G15" s="66"/>
      <c r="H15" s="67"/>
    </row>
    <row r="16" spans="1:11" s="5" customFormat="1" ht="22.8" customHeight="1" x14ac:dyDescent="0.25">
      <c r="A16" s="58" t="s">
        <v>84</v>
      </c>
      <c r="B16" s="58" t="s">
        <v>84</v>
      </c>
      <c r="C16" s="58" t="s">
        <v>88</v>
      </c>
      <c r="D16" s="64" t="s">
        <v>85</v>
      </c>
      <c r="E16" s="65"/>
      <c r="F16" s="64" t="s">
        <v>87</v>
      </c>
      <c r="G16" s="65"/>
      <c r="H16" s="31"/>
    </row>
    <row r="17" spans="1:10" s="7" customFormat="1" ht="33" customHeight="1" x14ac:dyDescent="0.25">
      <c r="A17" s="59"/>
      <c r="B17" s="59"/>
      <c r="C17" s="59"/>
      <c r="D17" s="6" t="s">
        <v>104</v>
      </c>
      <c r="E17" s="6" t="s">
        <v>105</v>
      </c>
      <c r="F17" s="6" t="s">
        <v>104</v>
      </c>
      <c r="G17" s="6" t="s">
        <v>105</v>
      </c>
      <c r="H17" s="31" t="s">
        <v>66</v>
      </c>
      <c r="J17" s="33"/>
    </row>
    <row r="18" spans="1:10" ht="62.4" customHeight="1" x14ac:dyDescent="0.25">
      <c r="A18" s="36">
        <v>1</v>
      </c>
      <c r="B18" s="41" t="s">
        <v>89</v>
      </c>
      <c r="C18" s="37" t="s">
        <v>90</v>
      </c>
      <c r="D18" s="34"/>
      <c r="E18" s="42">
        <f>D18*24</f>
        <v>0</v>
      </c>
      <c r="F18" s="34"/>
      <c r="G18" s="42">
        <f>F18*36</f>
        <v>0</v>
      </c>
      <c r="H18" s="35"/>
    </row>
    <row r="19" spans="1:10" ht="24.6" customHeight="1" x14ac:dyDescent="0.25">
      <c r="A19" s="36">
        <v>2</v>
      </c>
      <c r="B19" s="41" t="s">
        <v>103</v>
      </c>
      <c r="C19" s="37" t="s">
        <v>90</v>
      </c>
      <c r="D19" s="34"/>
      <c r="E19" s="42">
        <v>0</v>
      </c>
      <c r="F19" s="34"/>
      <c r="G19" s="42">
        <f t="shared" ref="G19:G21" si="0">F19*36</f>
        <v>0</v>
      </c>
      <c r="H19" s="35"/>
    </row>
    <row r="20" spans="1:10" ht="26.4" customHeight="1" x14ac:dyDescent="0.25">
      <c r="A20" s="36">
        <v>3</v>
      </c>
      <c r="B20" s="41" t="s">
        <v>102</v>
      </c>
      <c r="C20" s="37" t="s">
        <v>91</v>
      </c>
      <c r="D20" s="34"/>
      <c r="E20" s="42">
        <v>0</v>
      </c>
      <c r="F20" s="34"/>
      <c r="G20" s="42">
        <f t="shared" si="0"/>
        <v>0</v>
      </c>
      <c r="H20" s="35"/>
    </row>
    <row r="21" spans="1:10" ht="21.6" customHeight="1" x14ac:dyDescent="0.25">
      <c r="A21" s="36">
        <v>4</v>
      </c>
      <c r="B21" s="41" t="s">
        <v>96</v>
      </c>
      <c r="C21" s="37" t="s">
        <v>91</v>
      </c>
      <c r="D21" s="34"/>
      <c r="E21" s="42">
        <v>0</v>
      </c>
      <c r="F21" s="34"/>
      <c r="G21" s="42">
        <f t="shared" si="0"/>
        <v>0</v>
      </c>
      <c r="H21" s="35"/>
    </row>
    <row r="22" spans="1:10" s="5" customFormat="1" ht="24" customHeight="1" x14ac:dyDescent="0.25">
      <c r="A22" s="81"/>
      <c r="B22" s="82"/>
      <c r="C22" s="38"/>
      <c r="D22" s="39"/>
      <c r="E22" s="43">
        <f>SUM(E18:E21)</f>
        <v>0</v>
      </c>
      <c r="F22" s="39"/>
      <c r="G22" s="43">
        <f>SUM(G18:G21)</f>
        <v>0</v>
      </c>
      <c r="H22" s="40"/>
    </row>
    <row r="23" spans="1:10" ht="22.2" customHeight="1" x14ac:dyDescent="0.25">
      <c r="A23" s="83" t="s">
        <v>94</v>
      </c>
      <c r="B23" s="83"/>
      <c r="C23" s="83"/>
      <c r="D23" s="83"/>
      <c r="E23" s="51" t="s">
        <v>95</v>
      </c>
      <c r="F23" s="52"/>
      <c r="G23" s="45" t="s">
        <v>86</v>
      </c>
      <c r="H23" s="46"/>
    </row>
    <row r="24" spans="1:10" ht="23.4" customHeight="1" x14ac:dyDescent="0.25">
      <c r="A24" s="77" t="s">
        <v>67</v>
      </c>
      <c r="B24" s="77"/>
      <c r="C24" s="77"/>
      <c r="D24" s="77"/>
      <c r="E24" s="44"/>
      <c r="F24" s="44"/>
      <c r="G24" s="47"/>
      <c r="H24" s="48"/>
    </row>
    <row r="25" spans="1:10" ht="23.4" customHeight="1" x14ac:dyDescent="0.25">
      <c r="A25" s="77" t="s">
        <v>92</v>
      </c>
      <c r="B25" s="77"/>
      <c r="C25" s="77"/>
      <c r="D25" s="77"/>
      <c r="E25" s="44"/>
      <c r="F25" s="44"/>
      <c r="G25" s="47"/>
      <c r="H25" s="48"/>
    </row>
    <row r="26" spans="1:10" ht="18.600000000000001" customHeight="1" x14ac:dyDescent="0.25">
      <c r="A26" s="77" t="s">
        <v>93</v>
      </c>
      <c r="B26" s="77"/>
      <c r="C26" s="77"/>
      <c r="D26" s="77"/>
      <c r="E26" s="44"/>
      <c r="F26" s="44"/>
      <c r="G26" s="47"/>
      <c r="H26" s="48"/>
    </row>
    <row r="27" spans="1:10" ht="74.400000000000006" customHeight="1" x14ac:dyDescent="0.25">
      <c r="A27" s="76" t="s">
        <v>98</v>
      </c>
      <c r="B27" s="76"/>
      <c r="C27" s="76"/>
      <c r="D27" s="76"/>
      <c r="E27" s="44"/>
      <c r="F27" s="44"/>
      <c r="G27" s="47"/>
      <c r="H27" s="48"/>
    </row>
    <row r="28" spans="1:10" ht="33" customHeight="1" x14ac:dyDescent="0.25">
      <c r="A28" s="76" t="s">
        <v>99</v>
      </c>
      <c r="B28" s="76"/>
      <c r="C28" s="76"/>
      <c r="D28" s="76"/>
      <c r="E28" s="44"/>
      <c r="F28" s="44"/>
      <c r="G28" s="47"/>
      <c r="H28" s="48"/>
    </row>
    <row r="29" spans="1:10" ht="43.2" customHeight="1" x14ac:dyDescent="0.25">
      <c r="A29" s="78" t="s">
        <v>97</v>
      </c>
      <c r="B29" s="79"/>
      <c r="C29" s="79"/>
      <c r="D29" s="80"/>
      <c r="E29" s="49"/>
      <c r="F29" s="50"/>
      <c r="G29" s="47"/>
      <c r="H29" s="48"/>
    </row>
    <row r="30" spans="1:10" ht="35.4" customHeight="1" x14ac:dyDescent="0.25">
      <c r="A30" s="76" t="s">
        <v>68</v>
      </c>
      <c r="B30" s="76"/>
      <c r="C30" s="76"/>
      <c r="D30" s="76"/>
      <c r="E30" s="44"/>
      <c r="F30" s="44"/>
      <c r="G30" s="47"/>
      <c r="H30" s="48"/>
    </row>
    <row r="31" spans="1:10" ht="36" customHeight="1" x14ac:dyDescent="0.25">
      <c r="A31" s="76" t="s">
        <v>69</v>
      </c>
      <c r="B31" s="76"/>
      <c r="C31" s="76"/>
      <c r="D31" s="76"/>
      <c r="E31" s="44"/>
      <c r="F31" s="44"/>
      <c r="G31" s="47"/>
      <c r="H31" s="48"/>
    </row>
    <row r="32" spans="1:10" ht="22.2" customHeight="1" x14ac:dyDescent="0.25">
      <c r="A32" s="77" t="s">
        <v>70</v>
      </c>
      <c r="B32" s="77"/>
      <c r="C32" s="77"/>
      <c r="D32" s="77"/>
      <c r="E32" s="44"/>
      <c r="F32" s="44"/>
      <c r="G32" s="47"/>
      <c r="H32" s="48"/>
    </row>
    <row r="33" spans="1:7" x14ac:dyDescent="0.25">
      <c r="A33" s="3"/>
      <c r="B33" s="3"/>
      <c r="C33" s="2"/>
      <c r="D33" s="2"/>
      <c r="E33" s="2"/>
      <c r="F33" s="2"/>
      <c r="G33" s="2"/>
    </row>
  </sheetData>
  <mergeCells count="59">
    <mergeCell ref="E26:F26"/>
    <mergeCell ref="D16:E16"/>
    <mergeCell ref="E27:F27"/>
    <mergeCell ref="E28:F28"/>
    <mergeCell ref="E30:F30"/>
    <mergeCell ref="A30:D30"/>
    <mergeCell ref="A31:D31"/>
    <mergeCell ref="A32:D32"/>
    <mergeCell ref="A29:D29"/>
    <mergeCell ref="C16:C17"/>
    <mergeCell ref="A22:B22"/>
    <mergeCell ref="A23:D23"/>
    <mergeCell ref="A24:D24"/>
    <mergeCell ref="A25:D25"/>
    <mergeCell ref="A26:D26"/>
    <mergeCell ref="A27:D27"/>
    <mergeCell ref="A28:D28"/>
    <mergeCell ref="C11:H11"/>
    <mergeCell ref="C8:H8"/>
    <mergeCell ref="C9:H9"/>
    <mergeCell ref="C10:H10"/>
    <mergeCell ref="C12:H12"/>
    <mergeCell ref="A1:H1"/>
    <mergeCell ref="A2:H2"/>
    <mergeCell ref="A3:H3"/>
    <mergeCell ref="A4:H4"/>
    <mergeCell ref="A5:H5"/>
    <mergeCell ref="A6:H6"/>
    <mergeCell ref="A7:B7"/>
    <mergeCell ref="C7:H7"/>
    <mergeCell ref="B16:B17"/>
    <mergeCell ref="C14:H14"/>
    <mergeCell ref="A11:B11"/>
    <mergeCell ref="A12:B12"/>
    <mergeCell ref="A13:B13"/>
    <mergeCell ref="A14:B14"/>
    <mergeCell ref="A16:A17"/>
    <mergeCell ref="C13:H13"/>
    <mergeCell ref="A10:B10"/>
    <mergeCell ref="F16:G16"/>
    <mergeCell ref="A8:B8"/>
    <mergeCell ref="A9:B9"/>
    <mergeCell ref="A15:H15"/>
    <mergeCell ref="E31:F31"/>
    <mergeCell ref="E32:F32"/>
    <mergeCell ref="G23:H23"/>
    <mergeCell ref="G24:H24"/>
    <mergeCell ref="G25:H25"/>
    <mergeCell ref="G26:H26"/>
    <mergeCell ref="G27:H27"/>
    <mergeCell ref="G28:H28"/>
    <mergeCell ref="G30:H30"/>
    <mergeCell ref="G31:H31"/>
    <mergeCell ref="G32:H32"/>
    <mergeCell ref="E29:F29"/>
    <mergeCell ref="G29:H29"/>
    <mergeCell ref="E24:F24"/>
    <mergeCell ref="E23:F23"/>
    <mergeCell ref="E25:F25"/>
  </mergeCells>
  <phoneticPr fontId="0" type="noConversion"/>
  <pageMargins left="0.23622047244094491" right="3.937007874015748E-2" top="0.15748031496062992" bottom="7.874015748031496E-2" header="0.31496062992125984" footer="0.11811023622047245"/>
  <pageSetup paperSize="9" scale="69" fitToHeight="0" orientation="landscape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0" sqref="C10"/>
    </sheetView>
  </sheetViews>
  <sheetFormatPr defaultRowHeight="13.2" x14ac:dyDescent="0.25"/>
  <cols>
    <col min="2" max="2" width="20.6640625" customWidth="1"/>
    <col min="3" max="3" width="26.88671875" customWidth="1"/>
    <col min="4" max="4" width="15.33203125" customWidth="1"/>
    <col min="5" max="5" width="18.88671875" customWidth="1"/>
    <col min="6" max="6" width="22.44140625" customWidth="1"/>
    <col min="9" max="9" width="18.5546875" customWidth="1"/>
    <col min="10" max="10" width="20.6640625" customWidth="1"/>
  </cols>
  <sheetData>
    <row r="1" spans="1:10" s="5" customFormat="1" ht="49.2" customHeight="1" x14ac:dyDescent="0.25">
      <c r="A1" s="84" t="s">
        <v>3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57" customHeight="1" x14ac:dyDescent="0.25">
      <c r="A2" s="14" t="s">
        <v>22</v>
      </c>
      <c r="B2" s="8" t="s">
        <v>4</v>
      </c>
      <c r="C2" s="8" t="s">
        <v>5</v>
      </c>
      <c r="D2" s="9" t="s">
        <v>50</v>
      </c>
      <c r="E2" s="29" t="s">
        <v>1</v>
      </c>
      <c r="F2" s="29" t="s">
        <v>2</v>
      </c>
      <c r="G2" s="30" t="s">
        <v>0</v>
      </c>
      <c r="H2" s="30" t="s">
        <v>23</v>
      </c>
      <c r="I2" s="22" t="s">
        <v>43</v>
      </c>
      <c r="J2" s="23" t="s">
        <v>58</v>
      </c>
    </row>
    <row r="3" spans="1:10" ht="33" customHeight="1" x14ac:dyDescent="0.25">
      <c r="A3" s="11">
        <v>1</v>
      </c>
      <c r="B3" s="10" t="s">
        <v>64</v>
      </c>
      <c r="C3" s="10">
        <v>10</v>
      </c>
      <c r="D3" s="10" t="s">
        <v>63</v>
      </c>
      <c r="E3" s="24">
        <v>0</v>
      </c>
      <c r="F3" s="24">
        <v>0</v>
      </c>
      <c r="G3" s="26">
        <f>(C3*E3)*2</f>
        <v>0</v>
      </c>
      <c r="H3" s="26">
        <f>(C3*F3)*3</f>
        <v>0</v>
      </c>
      <c r="I3" s="10"/>
      <c r="J3" s="20"/>
    </row>
    <row r="4" spans="1:10" ht="13.8" x14ac:dyDescent="0.25">
      <c r="A4" s="11">
        <v>2</v>
      </c>
      <c r="B4" s="13" t="s">
        <v>52</v>
      </c>
      <c r="C4" s="11">
        <v>5</v>
      </c>
      <c r="D4" s="11" t="s">
        <v>51</v>
      </c>
      <c r="E4" s="24">
        <v>0</v>
      </c>
      <c r="F4" s="24">
        <v>0</v>
      </c>
      <c r="G4" s="26">
        <f t="shared" ref="G4:G26" si="0">(C4*E4)*2</f>
        <v>0</v>
      </c>
      <c r="H4" s="26">
        <f t="shared" ref="H4:H26" si="1">(C4*F4)*3</f>
        <v>0</v>
      </c>
      <c r="I4" s="11" t="s">
        <v>51</v>
      </c>
      <c r="J4" s="20"/>
    </row>
    <row r="5" spans="1:10" ht="24" customHeight="1" x14ac:dyDescent="0.25">
      <c r="A5" s="11">
        <v>3</v>
      </c>
      <c r="B5" s="13" t="s">
        <v>55</v>
      </c>
      <c r="C5" s="11">
        <v>5</v>
      </c>
      <c r="D5" s="11" t="s">
        <v>53</v>
      </c>
      <c r="E5" s="24">
        <v>0</v>
      </c>
      <c r="F5" s="24">
        <v>0</v>
      </c>
      <c r="G5" s="26">
        <f t="shared" si="0"/>
        <v>0</v>
      </c>
      <c r="H5" s="26">
        <f t="shared" si="1"/>
        <v>0</v>
      </c>
      <c r="I5" s="11" t="s">
        <v>53</v>
      </c>
      <c r="J5" s="20"/>
    </row>
    <row r="6" spans="1:10" ht="13.8" x14ac:dyDescent="0.25">
      <c r="A6" s="11">
        <v>4</v>
      </c>
      <c r="B6" s="13" t="s">
        <v>56</v>
      </c>
      <c r="C6" s="11">
        <v>10</v>
      </c>
      <c r="D6" s="11" t="s">
        <v>54</v>
      </c>
      <c r="E6" s="24">
        <v>0</v>
      </c>
      <c r="F6" s="24">
        <v>0</v>
      </c>
      <c r="G6" s="26">
        <f t="shared" si="0"/>
        <v>0</v>
      </c>
      <c r="H6" s="26">
        <f t="shared" si="1"/>
        <v>0</v>
      </c>
      <c r="I6" s="11" t="s">
        <v>54</v>
      </c>
      <c r="J6" s="20"/>
    </row>
    <row r="7" spans="1:10" ht="31.8" customHeight="1" x14ac:dyDescent="0.25">
      <c r="A7" s="11">
        <v>5</v>
      </c>
      <c r="B7" s="18" t="s">
        <v>57</v>
      </c>
      <c r="C7" s="18">
        <v>5</v>
      </c>
      <c r="D7" s="16" t="s">
        <v>24</v>
      </c>
      <c r="E7" s="24">
        <v>0</v>
      </c>
      <c r="F7" s="24">
        <v>0</v>
      </c>
      <c r="G7" s="26">
        <f t="shared" si="0"/>
        <v>0</v>
      </c>
      <c r="H7" s="26">
        <f t="shared" si="1"/>
        <v>0</v>
      </c>
      <c r="I7" s="18" t="s">
        <v>7</v>
      </c>
      <c r="J7" s="20"/>
    </row>
    <row r="8" spans="1:10" ht="38.4" customHeight="1" x14ac:dyDescent="0.25">
      <c r="A8" s="11">
        <v>6</v>
      </c>
      <c r="B8" s="18" t="s">
        <v>57</v>
      </c>
      <c r="C8" s="18">
        <v>6</v>
      </c>
      <c r="D8" s="16" t="s">
        <v>25</v>
      </c>
      <c r="E8" s="24">
        <v>0</v>
      </c>
      <c r="F8" s="24">
        <v>0</v>
      </c>
      <c r="G8" s="26">
        <f t="shared" si="0"/>
        <v>0</v>
      </c>
      <c r="H8" s="26">
        <f t="shared" si="1"/>
        <v>0</v>
      </c>
      <c r="I8" s="18" t="s">
        <v>8</v>
      </c>
      <c r="J8" s="20"/>
    </row>
    <row r="9" spans="1:10" ht="41.4" customHeight="1" x14ac:dyDescent="0.25">
      <c r="A9" s="11">
        <v>7</v>
      </c>
      <c r="B9" s="18" t="s">
        <v>57</v>
      </c>
      <c r="C9" s="18">
        <v>15</v>
      </c>
      <c r="D9" s="21" t="s">
        <v>40</v>
      </c>
      <c r="E9" s="24">
        <v>0</v>
      </c>
      <c r="F9" s="24">
        <v>0</v>
      </c>
      <c r="G9" s="26">
        <f t="shared" si="0"/>
        <v>0</v>
      </c>
      <c r="H9" s="26">
        <f t="shared" si="1"/>
        <v>0</v>
      </c>
      <c r="I9" s="18" t="s">
        <v>9</v>
      </c>
      <c r="J9" s="20"/>
    </row>
    <row r="10" spans="1:10" ht="49.8" customHeight="1" x14ac:dyDescent="0.25">
      <c r="A10" s="11">
        <v>8</v>
      </c>
      <c r="B10" s="18" t="s">
        <v>42</v>
      </c>
      <c r="C10" s="18">
        <v>8</v>
      </c>
      <c r="D10" s="16" t="s">
        <v>26</v>
      </c>
      <c r="E10" s="24">
        <v>0</v>
      </c>
      <c r="F10" s="24">
        <v>0</v>
      </c>
      <c r="G10" s="26">
        <f t="shared" si="0"/>
        <v>0</v>
      </c>
      <c r="H10" s="26">
        <f t="shared" si="1"/>
        <v>0</v>
      </c>
      <c r="I10" s="18" t="s">
        <v>10</v>
      </c>
      <c r="J10" s="20"/>
    </row>
    <row r="11" spans="1:10" ht="42" customHeight="1" x14ac:dyDescent="0.25">
      <c r="A11" s="11">
        <v>9</v>
      </c>
      <c r="B11" s="18" t="s">
        <v>42</v>
      </c>
      <c r="C11" s="18">
        <v>4</v>
      </c>
      <c r="D11" s="16" t="s">
        <v>27</v>
      </c>
      <c r="E11" s="24">
        <v>0</v>
      </c>
      <c r="F11" s="24">
        <v>0</v>
      </c>
      <c r="G11" s="26">
        <f t="shared" si="0"/>
        <v>0</v>
      </c>
      <c r="H11" s="26">
        <f t="shared" si="1"/>
        <v>0</v>
      </c>
      <c r="I11" s="18" t="s">
        <v>11</v>
      </c>
      <c r="J11" s="20"/>
    </row>
    <row r="12" spans="1:10" ht="46.2" customHeight="1" x14ac:dyDescent="0.25">
      <c r="A12" s="11">
        <v>10</v>
      </c>
      <c r="B12" s="18" t="s">
        <v>42</v>
      </c>
      <c r="C12" s="18">
        <v>5</v>
      </c>
      <c r="D12" s="16" t="s">
        <v>28</v>
      </c>
      <c r="E12" s="24">
        <v>0</v>
      </c>
      <c r="F12" s="24">
        <v>0</v>
      </c>
      <c r="G12" s="26">
        <f t="shared" si="0"/>
        <v>0</v>
      </c>
      <c r="H12" s="26">
        <f t="shared" si="1"/>
        <v>0</v>
      </c>
      <c r="I12" s="18" t="s">
        <v>12</v>
      </c>
      <c r="J12" s="20"/>
    </row>
    <row r="13" spans="1:10" ht="35.4" customHeight="1" x14ac:dyDescent="0.25">
      <c r="A13" s="11">
        <v>11</v>
      </c>
      <c r="B13" s="18" t="s">
        <v>59</v>
      </c>
      <c r="C13" s="18">
        <v>5</v>
      </c>
      <c r="D13" s="16" t="s">
        <v>29</v>
      </c>
      <c r="E13" s="24">
        <v>0</v>
      </c>
      <c r="F13" s="24">
        <v>0</v>
      </c>
      <c r="G13" s="26">
        <f t="shared" si="0"/>
        <v>0</v>
      </c>
      <c r="H13" s="26">
        <f t="shared" si="1"/>
        <v>0</v>
      </c>
      <c r="I13" s="18" t="s">
        <v>13</v>
      </c>
      <c r="J13" s="20"/>
    </row>
    <row r="14" spans="1:10" ht="33" customHeight="1" x14ac:dyDescent="0.25">
      <c r="A14" s="11">
        <v>12</v>
      </c>
      <c r="B14" s="18" t="s">
        <v>59</v>
      </c>
      <c r="C14" s="18">
        <v>6</v>
      </c>
      <c r="D14" s="16" t="s">
        <v>44</v>
      </c>
      <c r="E14" s="24">
        <v>0</v>
      </c>
      <c r="F14" s="24">
        <v>0</v>
      </c>
      <c r="G14" s="26">
        <f t="shared" si="0"/>
        <v>0</v>
      </c>
      <c r="H14" s="26">
        <f t="shared" si="1"/>
        <v>0</v>
      </c>
      <c r="I14" s="18" t="s">
        <v>14</v>
      </c>
      <c r="J14" s="20"/>
    </row>
    <row r="15" spans="1:10" ht="31.2" customHeight="1" x14ac:dyDescent="0.25">
      <c r="A15" s="11">
        <v>13</v>
      </c>
      <c r="B15" s="18" t="s">
        <v>60</v>
      </c>
      <c r="C15" s="18">
        <v>2</v>
      </c>
      <c r="D15" s="16" t="s">
        <v>30</v>
      </c>
      <c r="E15" s="24">
        <v>0</v>
      </c>
      <c r="F15" s="24">
        <v>0</v>
      </c>
      <c r="G15" s="26">
        <f t="shared" si="0"/>
        <v>0</v>
      </c>
      <c r="H15" s="26">
        <f t="shared" si="1"/>
        <v>0</v>
      </c>
      <c r="I15" s="18" t="s">
        <v>15</v>
      </c>
      <c r="J15" s="20"/>
    </row>
    <row r="16" spans="1:10" ht="43.2" customHeight="1" x14ac:dyDescent="0.25">
      <c r="A16" s="11">
        <v>14</v>
      </c>
      <c r="B16" s="18" t="s">
        <v>61</v>
      </c>
      <c r="C16" s="18">
        <v>2</v>
      </c>
      <c r="D16" s="16" t="s">
        <v>45</v>
      </c>
      <c r="E16" s="24">
        <v>0</v>
      </c>
      <c r="F16" s="24">
        <v>0</v>
      </c>
      <c r="G16" s="26">
        <f t="shared" si="0"/>
        <v>0</v>
      </c>
      <c r="H16" s="26">
        <f t="shared" si="1"/>
        <v>0</v>
      </c>
      <c r="I16" s="18" t="s">
        <v>16</v>
      </c>
      <c r="J16" s="20"/>
    </row>
    <row r="17" spans="1:10" ht="36" customHeight="1" x14ac:dyDescent="0.25">
      <c r="A17" s="11">
        <v>15</v>
      </c>
      <c r="B17" s="18" t="s">
        <v>62</v>
      </c>
      <c r="C17" s="18">
        <v>4</v>
      </c>
      <c r="D17" s="16" t="s">
        <v>31</v>
      </c>
      <c r="E17" s="24">
        <v>0</v>
      </c>
      <c r="F17" s="24">
        <v>0</v>
      </c>
      <c r="G17" s="26">
        <f t="shared" si="0"/>
        <v>0</v>
      </c>
      <c r="H17" s="26">
        <f t="shared" si="1"/>
        <v>0</v>
      </c>
      <c r="I17" s="18" t="s">
        <v>17</v>
      </c>
      <c r="J17" s="20"/>
    </row>
    <row r="18" spans="1:10" ht="21" customHeight="1" x14ac:dyDescent="0.25">
      <c r="A18" s="11">
        <v>16</v>
      </c>
      <c r="B18" s="18" t="s">
        <v>47</v>
      </c>
      <c r="C18" s="18">
        <v>3</v>
      </c>
      <c r="D18" s="16" t="s">
        <v>46</v>
      </c>
      <c r="E18" s="24">
        <v>0</v>
      </c>
      <c r="F18" s="24">
        <v>0</v>
      </c>
      <c r="G18" s="26">
        <f t="shared" si="0"/>
        <v>0</v>
      </c>
      <c r="H18" s="26">
        <f t="shared" si="1"/>
        <v>0</v>
      </c>
      <c r="I18" s="18" t="s">
        <v>47</v>
      </c>
      <c r="J18" s="20"/>
    </row>
    <row r="19" spans="1:10" ht="21" customHeight="1" x14ac:dyDescent="0.25">
      <c r="A19" s="11">
        <v>17</v>
      </c>
      <c r="B19" s="18" t="s">
        <v>32</v>
      </c>
      <c r="C19" s="18">
        <v>30</v>
      </c>
      <c r="D19" s="17" t="s">
        <v>38</v>
      </c>
      <c r="E19" s="24">
        <v>0</v>
      </c>
      <c r="F19" s="24">
        <v>0</v>
      </c>
      <c r="G19" s="26">
        <f t="shared" si="0"/>
        <v>0</v>
      </c>
      <c r="H19" s="26">
        <f t="shared" si="1"/>
        <v>0</v>
      </c>
      <c r="I19" s="18" t="s">
        <v>32</v>
      </c>
      <c r="J19" s="20"/>
    </row>
    <row r="20" spans="1:10" ht="21" customHeight="1" x14ac:dyDescent="0.25">
      <c r="A20" s="11">
        <v>18</v>
      </c>
      <c r="B20" s="10" t="s">
        <v>6</v>
      </c>
      <c r="C20" s="10">
        <v>30</v>
      </c>
      <c r="D20" s="16" t="s">
        <v>48</v>
      </c>
      <c r="E20" s="24">
        <v>0</v>
      </c>
      <c r="F20" s="24">
        <v>0</v>
      </c>
      <c r="G20" s="26">
        <f t="shared" si="0"/>
        <v>0</v>
      </c>
      <c r="H20" s="26">
        <f t="shared" si="1"/>
        <v>0</v>
      </c>
      <c r="I20" s="10" t="s">
        <v>6</v>
      </c>
      <c r="J20" s="20"/>
    </row>
    <row r="21" spans="1:10" ht="21" customHeight="1" x14ac:dyDescent="0.25">
      <c r="A21" s="11">
        <v>19</v>
      </c>
      <c r="B21" s="12" t="s">
        <v>19</v>
      </c>
      <c r="C21" s="12">
        <v>5</v>
      </c>
      <c r="D21" s="16" t="s">
        <v>35</v>
      </c>
      <c r="E21" s="24">
        <v>0</v>
      </c>
      <c r="F21" s="24">
        <v>0</v>
      </c>
      <c r="G21" s="26">
        <f t="shared" si="0"/>
        <v>0</v>
      </c>
      <c r="H21" s="26">
        <f t="shared" si="1"/>
        <v>0</v>
      </c>
      <c r="I21" s="12" t="s">
        <v>19</v>
      </c>
      <c r="J21" s="20"/>
    </row>
    <row r="22" spans="1:10" ht="21" customHeight="1" x14ac:dyDescent="0.25">
      <c r="A22" s="11">
        <v>20</v>
      </c>
      <c r="B22" s="12" t="s">
        <v>20</v>
      </c>
      <c r="C22" s="12">
        <v>10</v>
      </c>
      <c r="D22" s="16" t="s">
        <v>34</v>
      </c>
      <c r="E22" s="24">
        <v>0</v>
      </c>
      <c r="F22" s="24">
        <v>0</v>
      </c>
      <c r="G22" s="26">
        <f t="shared" si="0"/>
        <v>0</v>
      </c>
      <c r="H22" s="26">
        <f t="shared" si="1"/>
        <v>0</v>
      </c>
      <c r="I22" s="12" t="s">
        <v>20</v>
      </c>
      <c r="J22" s="20"/>
    </row>
    <row r="23" spans="1:10" ht="21" customHeight="1" x14ac:dyDescent="0.25">
      <c r="A23" s="11">
        <v>21</v>
      </c>
      <c r="B23" s="12" t="s">
        <v>21</v>
      </c>
      <c r="C23" s="12">
        <v>10</v>
      </c>
      <c r="D23" s="16" t="s">
        <v>36</v>
      </c>
      <c r="E23" s="24">
        <v>0</v>
      </c>
      <c r="F23" s="24">
        <v>0</v>
      </c>
      <c r="G23" s="26">
        <f t="shared" si="0"/>
        <v>0</v>
      </c>
      <c r="H23" s="26">
        <f t="shared" si="1"/>
        <v>0</v>
      </c>
      <c r="I23" s="12" t="s">
        <v>21</v>
      </c>
      <c r="J23" s="20"/>
    </row>
    <row r="24" spans="1:10" ht="27.6" customHeight="1" x14ac:dyDescent="0.25">
      <c r="A24" s="11">
        <v>22</v>
      </c>
      <c r="B24" s="19" t="s">
        <v>33</v>
      </c>
      <c r="C24" s="10">
        <v>1</v>
      </c>
      <c r="D24" s="16" t="s">
        <v>49</v>
      </c>
      <c r="E24" s="24">
        <v>0</v>
      </c>
      <c r="F24" s="24">
        <v>0</v>
      </c>
      <c r="G24" s="26">
        <f t="shared" si="0"/>
        <v>0</v>
      </c>
      <c r="H24" s="26">
        <f t="shared" si="1"/>
        <v>0</v>
      </c>
      <c r="I24" s="19" t="s">
        <v>33</v>
      </c>
      <c r="J24" s="20"/>
    </row>
    <row r="25" spans="1:10" ht="21" customHeight="1" x14ac:dyDescent="0.25">
      <c r="A25" s="11">
        <v>23</v>
      </c>
      <c r="B25" s="10" t="s">
        <v>18</v>
      </c>
      <c r="C25" s="10">
        <v>1</v>
      </c>
      <c r="D25" s="17" t="s">
        <v>39</v>
      </c>
      <c r="E25" s="24">
        <v>0</v>
      </c>
      <c r="F25" s="24">
        <v>0</v>
      </c>
      <c r="G25" s="26">
        <f t="shared" si="0"/>
        <v>0</v>
      </c>
      <c r="H25" s="26">
        <f t="shared" si="1"/>
        <v>0</v>
      </c>
      <c r="I25" s="10" t="s">
        <v>18</v>
      </c>
      <c r="J25" s="20"/>
    </row>
    <row r="26" spans="1:10" ht="21" customHeight="1" x14ac:dyDescent="0.25">
      <c r="A26" s="11">
        <v>24</v>
      </c>
      <c r="B26" s="15" t="s">
        <v>41</v>
      </c>
      <c r="C26" s="12">
        <v>1</v>
      </c>
      <c r="D26" s="17" t="s">
        <v>37</v>
      </c>
      <c r="E26" s="24">
        <v>0</v>
      </c>
      <c r="F26" s="24">
        <v>0</v>
      </c>
      <c r="G26" s="26">
        <f t="shared" si="0"/>
        <v>0</v>
      </c>
      <c r="H26" s="26">
        <f t="shared" si="1"/>
        <v>0</v>
      </c>
      <c r="I26" s="15" t="s">
        <v>41</v>
      </c>
      <c r="J26" s="20"/>
    </row>
    <row r="27" spans="1:10" ht="21" customHeight="1" x14ac:dyDescent="0.25">
      <c r="A27" s="28"/>
      <c r="B27" s="28"/>
      <c r="C27" s="28"/>
      <c r="D27" s="28"/>
      <c r="E27" s="25"/>
      <c r="F27" s="25" t="s">
        <v>65</v>
      </c>
      <c r="G27" s="27">
        <f>SUM(G3:G26)</f>
        <v>0</v>
      </c>
      <c r="H27" s="27">
        <f>SUM(H3:H26)</f>
        <v>0</v>
      </c>
      <c r="I27" s="28"/>
      <c r="J27" s="28"/>
    </row>
  </sheetData>
  <mergeCells count="1">
    <mergeCell ref="A1:J1"/>
  </mergeCells>
  <hyperlinks>
    <hyperlink ref="D9" r:id="rId1" location="opis_x000a_Kolor biały, pojemniśc 1,7L, moc 2150 W, wykonany z tworzenia sztucznego z filtrem antyosadowym, z obrotową podstawą, ze wskaźnikiem poziomu wody, podświetlany włącznik/wyłącznik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1" sqref="G21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PHH</vt:lpstr>
      <vt:lpstr>GK PHH_</vt:lpstr>
      <vt:lpstr>stojaki HIEX</vt:lpstr>
      <vt:lpstr>PHH!Obszar_wydruku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Beata Siwiec</cp:lastModifiedBy>
  <cp:lastPrinted>2022-03-25T13:27:46Z</cp:lastPrinted>
  <dcterms:created xsi:type="dcterms:W3CDTF">2003-08-27T16:40:13Z</dcterms:created>
  <dcterms:modified xsi:type="dcterms:W3CDTF">2023-02-07T13:42:07Z</dcterms:modified>
</cp:coreProperties>
</file>