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6" activeTab="0"/>
  </bookViews>
  <sheets>
    <sheet name="PHH" sheetId="1" r:id="rId1"/>
    <sheet name="GK PHH_" sheetId="2" r:id="rId2"/>
    <sheet name="11_stojaki na mat. promocyjne" sheetId="3" r:id="rId3"/>
    <sheet name="12_stojaki na narzuty" sheetId="4" r:id="rId4"/>
  </sheets>
  <definedNames/>
  <calcPr fullCalcOnLoad="1"/>
</workbook>
</file>

<file path=xl/sharedStrings.xml><?xml version="1.0" encoding="utf-8"?>
<sst xmlns="http://schemas.openxmlformats.org/spreadsheetml/2006/main" count="231" uniqueCount="193">
  <si>
    <t>Lampy wolnostojące</t>
  </si>
  <si>
    <t xml:space="preserve">Wózek bagażowy </t>
  </si>
  <si>
    <t>Parawany konferencyjne</t>
  </si>
  <si>
    <t>STOJAKI NA KÓŁKACH METALOWE DO PRZECHOWYWANIA NARZUT</t>
  </si>
  <si>
    <t>Suszarki do włosów  basenowe</t>
  </si>
  <si>
    <t xml:space="preserve">Wieszak mobilny </t>
  </si>
  <si>
    <t>cena total na 24 mcy</t>
  </si>
  <si>
    <t>cena jednostkowa na 24 mce (w pln netto)</t>
  </si>
  <si>
    <t>cena jednostkowa na 36 mcy (w pln netto)</t>
  </si>
  <si>
    <t>Załącznik nr.1  Formularz cenowy</t>
  </si>
  <si>
    <t>UWAGA, PROSZĘ WYPEŁNIĆ TYLKO BIAŁE POLA</t>
  </si>
  <si>
    <t xml:space="preserve"> Polski Holding Hotelowy Sp. z o.o., ul. Komitetu Obrony Robotników 39 G, 02-148 Warszawa</t>
  </si>
  <si>
    <t>Dane oferenta</t>
  </si>
  <si>
    <t>Imię i nazwisko autora oferty:</t>
  </si>
  <si>
    <t>Nazwa firmy/oferenta (zgodna z KRS firmy)</t>
  </si>
  <si>
    <t>Nazwa Handlowa
(jeśli jest niezgodna z nazwą w KRS)</t>
  </si>
  <si>
    <t>Adres oferenta - kod, miejscowość, 
ulica, nr domu, nr lokalu:</t>
  </si>
  <si>
    <t>NIP ofertenta:</t>
  </si>
  <si>
    <t>Nr telefonu oferenta:</t>
  </si>
  <si>
    <t>E-mail oferenta:</t>
  </si>
  <si>
    <t>Data sporządzenia oferty:</t>
  </si>
  <si>
    <t>Termin płatności (30 dni) (TAK/NIE)</t>
  </si>
  <si>
    <t>Akceptacja draftu umowy (TAK/NIE) 
jeśli NIE prosimy o podanie uwag - w osobnym pliku</t>
  </si>
  <si>
    <t>Dostawa na terenie całego kraju 7 dni w tygodniu (TAK/NIE)</t>
  </si>
  <si>
    <t>Oświadczam iż nie zalegam z opłatami podatków CIT, VAT i ZUS. Nie wymaga się oświadczeń potwierdzonych przez właściwy urząd (TAK/NIE)</t>
  </si>
  <si>
    <t>Oświadczam, iż w czasie trwania projektu, nieprzerwanie będę rejestrowany w rejestrze „Biała Lista Podatników” (TAK/NIE)</t>
  </si>
  <si>
    <t>Inne</t>
  </si>
  <si>
    <t xml:space="preserve">INFORMACJE DODATKOWE </t>
  </si>
  <si>
    <t>szacowana ilość do zamówienia w ciągu 12 mcy</t>
  </si>
  <si>
    <t xml:space="preserve">Zapytanie ofertowe
dotyczące podpisania umowy na dostawy artykułów wyposażenia obiektów 
 zarządzanych przez Polski Holding Hotelowy Sp. z o.o. oraz należących do Grupy Kapitałowej PHH </t>
  </si>
  <si>
    <t xml:space="preserve">Odpowiadając na zapytanie ofertowe dotyczące podpisania umowy na dostawy artykułów wyposażenia obiektów 
 zarządzanych przez Polski Holding Hotelowy Sp. z o.o. oraz należących do Grupy Kapitałowej PHH </t>
  </si>
  <si>
    <t>Zakup jednorazowy</t>
  </si>
  <si>
    <t>Rabat na produkty spoza cennika</t>
  </si>
  <si>
    <t>specyfikacja</t>
  </si>
  <si>
    <t>Słupek/Border w kolorze srebrnym z czerwoną taśmą</t>
  </si>
  <si>
    <t xml:space="preserve">Wózki na brudną pościel i odpady </t>
  </si>
  <si>
    <t xml:space="preserve">Dostawki </t>
  </si>
  <si>
    <t>Wózek do room service</t>
  </si>
  <si>
    <t xml:space="preserve">Zakup pokrowca na stoły konferencyjne </t>
  </si>
  <si>
    <t xml:space="preserve">Pokrowiec na stół prostokątny dł. 152,4 cm szary lub czarny; wykonany z elestycznego materiału o składzie: poliester 94%, elastan 6%; wzór z wycięciem na nogi </t>
  </si>
  <si>
    <t>190mmx335 mm- pokryta proszkowo stal w kolorze - RAL 3028; zgodne z wytycznymi Holiday Inn</t>
  </si>
  <si>
    <t>Słupki odgradzające ze sznurkami</t>
  </si>
  <si>
    <t>Artykuł</t>
  </si>
  <si>
    <t>szacowane zapotrzebowanie na 12 mcy</t>
  </si>
  <si>
    <t>KOSZ ŁAZIENKOWY STALOWY 5L</t>
  </si>
  <si>
    <t>GUILDFORD 0.8L</t>
  </si>
  <si>
    <t>CORSHAM 1.0L</t>
  </si>
  <si>
    <t>Envy ENC001</t>
  </si>
  <si>
    <t>Suszarka do włosów HOMS1600W</t>
  </si>
  <si>
    <t>Suszarka do włosów HTN1400W</t>
  </si>
  <si>
    <t xml:space="preserve">Suszarka PROFICARE PC-HT 3009 </t>
  </si>
  <si>
    <t xml:space="preserve">Żelazko do prasowania na parę Emberton 1600W </t>
  </si>
  <si>
    <t>Żelazko parowe model EMBERTON 2000W</t>
  </si>
  <si>
    <t>Zestaw do prasowania EMBERTON 1600W</t>
  </si>
  <si>
    <t>Zestaw do prasowani BERKSHIRE z żelazkiem na parę</t>
  </si>
  <si>
    <t>Deska do prasowania COMPACT</t>
  </si>
  <si>
    <t>BARIERKA Z ODPINANYM SZNUREM W KOLORZE CZERWONYM</t>
  </si>
  <si>
    <t xml:space="preserve">EMBERTON </t>
  </si>
  <si>
    <t>WALTON</t>
  </si>
  <si>
    <t>CAMBOURNE</t>
  </si>
  <si>
    <t>lp.</t>
  </si>
  <si>
    <t>cena total na 36 mcy</t>
  </si>
  <si>
    <t>• Czajnik o pojemności 0,8 litra
• Płyta grzewcza wykonana z najlepszej jakości stali nierdzewnej SS304
• Moc czajnika 870-1035W - płyta grzewcza
• Podwójna ochrona termostatu i najnowsza technologia przeciwoporażeniowego opatentowanego wewnętrznego bezpiecznika_x000B_ DUAL SAFE
• Podstawka umożliwiająca obrót czajnika o 360°
• Automatyczny wyłącznik czajnika po zagotowaniu wody
• Zabezpieczenie przed włączeniem pustego czajnika
• Opatentowany w Europie wyjątkowy design czajnika
• Oszczędzający energię oraz wodę ECO SAVES
• Wymiary: H187 x W139 x W180
• Waga: 605 g</t>
  </si>
  <si>
    <t>• Czajnik o pojemności 1 litra
• Wykonany z najlepszej jakości stali nierdzewnej SS304
• Moc czajnika 800-950W - płyta grzewcza
• Podwójna ochrona termostatu
• Wewnętrzny bezpiecznik DUAL SAFE
• Podstawka umożliwiająca obrót czajnika o 360°
• Automatyczny wyłącznik czajnika po zagotowaniu wody
• Zabezpieczenie przed włączeniem pustego czajnika
• Opatentowany w Europie wyjątkowy design czajnika
• Oszczędzający energię oraz wodę ECO SAVES
• Wymiary: H190 x W142 x W209
• Waga: 790 g</t>
  </si>
  <si>
    <t>• Wymiary: H250 x W260 x D140 mm
• Moc: 1600 W
• 2 - stopniowa regulacja siły
• 3 - stopniowa regulacja temperatury nawiewu
• Dodatkowe gniazdo umożliwiające podłączenie wielu urządzeń elektrycznych
• Sposób uruchamiania: włącznik dotykowy w słuchawce suszarki
• Sposób podłączenia: przewód zakończony wtyczką
• Rodzaj montażu: naścienny, przykręcana
• Materiał obudowy: tworzywo ABS
• Podwójne zabezpieczenie przed przegrzaniem
• W komplecie końcówka koncentrująca powietrze
• Certyfikat CE i RoHS</t>
  </si>
  <si>
    <t>Wymiary: H240 x W110 x D135 mm
• Moc: 1400 W
• 2 - stopniowa regulacja siły
• 3 - stopniowa regulacja temperatury nawiewu
• Sposób uruchamiania: włącznik dotykowy w słuchawce suszarki
• Suszarka mocowana do bazy magnesem
• Sposób podłączenia: przewód zakończony wtyczką
• Rodzaj montażu: naścienny, przykręcana
• Materiał obudowy: tworzywo ABS
• Podwójne zabezpieczenie przed przegrzaniem
• W komplecie końcówka koncentrująca powietrze
• Certyfikat CE i RoHS</t>
  </si>
  <si>
    <t>Typ suszarki: Standardowa
Moc [W]: 1400
Liczba prędkości nadmuchu: 2
Liczba zakresów temperatury: 2
Funkcje: Funkcja zimnego nadmuchu, Składana rączka</t>
  </si>
  <si>
    <t>Moc 1600W Posiada funkcję automatycznego wyłączenia się gdy pozostanie bez ruchu przez dłużej niż 30 sekund w pozycji leżącej lub 5 minut w pozycji stojącej Aktywny termostat utrzymujący stałą temperaturę stopy prasującej Pojemność zbiornika na wodę 250 ml Pionowy wyrzut pary Kabel o długości do 250 cm Powierzchnia stopy do prasowania 205 x 112 mm Lampka kontrolna oznaczająca gotowość do użytku Nieprzywierająca stopka wykona z teflonu NON-STICK SOLEPLATE Podwójna ochrona termostatu i najnowsza technologia przeciw-porażeniowego opatentowanego wewnętrznego bezpiecznika DUAL SAFE Funkcja ANTI CALC – automatyczne usuwanie kamienia Certyfikaty CE, CB, RoHS &amp; GS Approved Gwarancja: 36 miesięcy KOLORYSTYKA: czarno szary lub biało szary *W razie wyboru konkretnej kolorystyki prosimy o kontakt</t>
  </si>
  <si>
    <t>Deska do prasowania COMPACT SIZE:
• Wymiary złożonego zestawu: 1220 x 330 x 70 mm
• Wymiar powierzchni do prasowania: 970 x 330 mm
• Maksymalna wysokość prasowania: 770 mm
• Aluminiowy pokrowiec odporny na wysoką temperaturę
• Możliwość zawieszenia zestawu w szafie
• Posiada zabezpieczenie antykradzieżowe żelazka
• Lakierowany metodą proszkową - bardzo odporny na korozję
• Waga zestawu: 6 kg
Żelazko parowe HERTFORD o mocy 1600W:
• Długość przewodu 250 cm, kąt skrętu przewodu 360°
• Stopka żelazka wykonana z teflonu NON-STICK SOLEPLATE
• Czujnik bezpieczeństwa: funkcja strażaka
• Naczynie do napełniania wody w żelazku w komplecie
• Podwójna ochrona termostatu DUAL SAFE
• Funkcja ANTI CALC – automatyczne usuwanie kamienia
• Specjalna funkcja zapobiegająca kapaniu wody
• Certyfikaty CE, CB, RoHS &amp; GS Approved</t>
  </si>
  <si>
    <t>• Profesjonalna deska do prasowania
• Wymiary złożonej deski: 1220 x 330 x 70 mm
• Wymiar powierzchni do prasowania: 970 x 330 mm
• Maksymalna wysokość prasowania: 770 mm
• Aluminiowy pokrowiec odporny na wysoką temperaturę
• Lakierowana metodą proszkową - bardzo odporna na korozję
• Waga: 3.75 kg</t>
  </si>
  <si>
    <t>kosz LAKIEROWANY 9L</t>
  </si>
  <si>
    <t>suszarka do rąk ALPHADRY (srebrna)</t>
  </si>
  <si>
    <t>sejf wrzutowy:• Wymiary zewnętrzne (W x S x G) 600x250x250 mm• Wymiary wewnętrzne (W x S x G) 367x232x183 mm
• Wymiary w świetle drzwi (W x S) 335x110 mm• Pojemność: 19L• Waga: 28 kg• Klasa odporności S1 wg IMP zgodnie z PN-EN 14450:2006.
• Sejf i wrzutnia zamykane zamkami kluczowymi VdS-Klasa I
Sejf nie będzie podłączony do alarmu.</t>
  </si>
  <si>
    <t xml:space="preserve">STOJAKI Z PLEXI NA MATERIAŁY PROMOCYJNE W POKOJACH </t>
  </si>
  <si>
    <t>wykonany ze stali matowaej kolor szary, pojemność 9L, wyjmowane wewnętrzne wiaderko z pałąkiem, uchwyt do przenoszenia kosza, nierysująca podstawa bezpieczna dla podłogi, otwierany przycisk pedałowy</t>
  </si>
  <si>
    <t>słupek odgradzający w kolorze złotym z czterokierunkowym uchwytem do liny oraz obciążeniem o wadze łącznej 6 kg, aksamitna lina o dł.1,5m średnicy 3 cm w kolorze czerwonym</t>
  </si>
  <si>
    <t>sejf wrzutowy</t>
  </si>
  <si>
    <t>zamiennik</t>
  </si>
  <si>
    <t xml:space="preserve"> model SMT40 Wymiary zew. H560 W400 D425 mm</t>
  </si>
  <si>
    <t>model SMT28 Wymiary zew. H485 W385 D385 mm</t>
  </si>
  <si>
    <t>WOLF model WX370 Wymiary zew. H200 W420 D370 mm</t>
  </si>
  <si>
    <t>model CLASS</t>
  </si>
  <si>
    <t>model DELUXE</t>
  </si>
  <si>
    <t>model HERTFORD 1600W, kolor: czarny</t>
  </si>
  <si>
    <t xml:space="preserve">Sejf hotelowy </t>
  </si>
  <si>
    <t xml:space="preserve">Szczotka WC </t>
  </si>
  <si>
    <t>model VBCTH</t>
  </si>
  <si>
    <t>PW1417CB</t>
  </si>
  <si>
    <t xml:space="preserve">Wieszak antykradzieżowy </t>
  </si>
  <si>
    <t>model SALFORD 1800W</t>
  </si>
  <si>
    <t xml:space="preserve">Suszarka do włosów </t>
  </si>
  <si>
    <t>VOYAGER poj. 0,8l - kolor czarny</t>
  </si>
  <si>
    <t>CIGARETTE PILLAR poj.15l  kolor: chrom satyna</t>
  </si>
  <si>
    <t>Czajnik elektryczny</t>
  </si>
  <si>
    <t>Kubek do zestawu powitalnego</t>
  </si>
  <si>
    <t xml:space="preserve">Żelazko hotelowe </t>
  </si>
  <si>
    <t xml:space="preserve">Stanowisko do przewijania dzieci i niemowląt </t>
  </si>
  <si>
    <t>Cambro</t>
  </si>
  <si>
    <t xml:space="preserve">Wózek kelnerski  duży z obudową </t>
  </si>
  <si>
    <t xml:space="preserve">Wózek kelnerski  mały z obudową </t>
  </si>
  <si>
    <t xml:space="preserve">Waga hotelowa </t>
  </si>
  <si>
    <t xml:space="preserve">Koszopopielnica </t>
  </si>
  <si>
    <t>brak</t>
  </si>
  <si>
    <t xml:space="preserve"> YARDLEY 1200W</t>
  </si>
  <si>
    <t xml:space="preserve">ŻELAZKO </t>
  </si>
  <si>
    <t>WAVE</t>
  </si>
  <si>
    <t>• Moc 2000W
• Posiada funkcję automatycznego wyłączenia się gdy pozostanie bez ruchu przez dłużej niż 30 sekund w pozycji leżącej lub 5 minut w pozycji stojącej
• Aktywny termostat utrzymujący stałą temperaturę stopy prasującej 
• Pojemność zbiornika na wodę 250 ml
• Pionowy wyrzut pary
• Kabel o długości do 250 cm 
• Powierzchnia stopy do prasowania 205 x 112 mm 
• Lampka kontrolna oznaczająca gotowość do użytku
• Nieprzywierająca stopka wykona z teflonu NON-STICK SOLEPLATE 
• Podwójna ochrona termostatu i najnowsza technologia przeciw-porażeniowego opatentowanego wewnętrznego bezpiecznika  DUAL SAFE
• Funkcja ANTI CALC – automatyczne usuwanie kamienia</t>
  </si>
  <si>
    <t>• Wolnostojąca deska do prasowania z żelazkiem
• Waga zestawu: 6 kg
• Wymiary deski złożonej: H1325 x W420 mm
• Powierzchnia do prasowania: H940 x W350 mm
• Posiada 7 parametrów ustawień wysokości - maksymalna wysokość deski 880 mm
• Niezwykle wygodna w przechowywaniu
• Pokrowiec wykonany z materiału odpornego na działanie wysokiej temperatury
• Czujnik ruchu w żelazku: żelazko pozostawione bez ruchu na stopie wyłączy się po 30 sekundach,
pozostawione w pozycji pionowej po 5 minutach
• Możliwość zawieszenia w szafie
• Deska posiada specjalny hak na garderobę
• Pełna integracja deski z żelazkiem
• Posiada zabezpieczenie antykradzieżowe żelazka
• Deska malowana metodą proszkową - wyjątkowo odporna na korozję.</t>
  </si>
  <si>
    <t>• Stabilna i wygodna dostawka hotelowa
• Wymiary ramy: W90 x L200 cm
• Wymiary po złożeniu: L110 x W90 x H34 cm
• Elementy metalowe stelażu wykonane z rurek o średnicy 1” i grubości 1,1 mm
• Dopuszczalne obciążenie: 120 kg
• Materac piankowy o podwyższonej sprężystości (poliuretan)
• Materac obszyty mieszanką tkanin bawełnianych i poliestrowych
• Wymiary materaca: L187 x W88 x H10 cm
• Elementy drewniane stelażu wykonane z 17 elastycznych deseczek (sklejka 5- warstwowa)
• Waga 25 kg
• Gwarancja: 24 miesiące</t>
  </si>
  <si>
    <t>dostawka do pokoju MODEL EX22</t>
  </si>
  <si>
    <t>• Moc 1650W
• Efektywny czas suszenia rąk: od 10 do 15 sekund
• Wbudowany filtr powietrza
• Klasa izolacji elektrycznej II IP24
• Zabezpieczenie przed przegrzaniem
• Pokrywa wykonana z trwałego tworzywa ABS</t>
  </si>
  <si>
    <t xml:space="preserve">
specyfikacja</t>
  </si>
  <si>
    <t>bosh 2400 W</t>
  </si>
  <si>
    <t>vileda</t>
  </si>
  <si>
    <t>Philips 1400 W</t>
  </si>
  <si>
    <t xml:space="preserve">deska do prasowania </t>
  </si>
  <si>
    <t xml:space="preserve">suszarka do włosów </t>
  </si>
  <si>
    <t xml:space="preserve">czajnik elektryczny </t>
  </si>
  <si>
    <t>nawa proponowanego zamiennika</t>
  </si>
  <si>
    <t xml:space="preserve">Żelazko do prasowania na parę </t>
  </si>
  <si>
    <t xml:space="preserve">Zestaw do prasowania </t>
  </si>
  <si>
    <t>Zestaw do prasowania  z żelazkiem na parę</t>
  </si>
  <si>
    <t xml:space="preserve">Deska do prasowania </t>
  </si>
  <si>
    <t xml:space="preserve">KOSZ ŁAZIENKOWY </t>
  </si>
  <si>
    <t>suma</t>
  </si>
  <si>
    <t xml:space="preserve">ilość </t>
  </si>
  <si>
    <t>cena jednostkowa (w pln netto)</t>
  </si>
  <si>
    <t xml:space="preserve">cena total </t>
  </si>
  <si>
    <t>proponowany zamiennik (proszę wpisać nazwę firmy oraz model)</t>
  </si>
  <si>
    <t>nazwa producenta/
obecny model</t>
  </si>
  <si>
    <t>suszarka 1400W</t>
  </si>
  <si>
    <t>jednokomorowy, kolor STALOWY, pojemność 5L</t>
  </si>
  <si>
    <t xml:space="preserve">RADIOBUDZIK </t>
  </si>
  <si>
    <t xml:space="preserve">dostawka do pokoju </t>
  </si>
  <si>
    <t>• Wykonane z wysokiej klasy stali nierdzewnej odpornej na korozje
• Mechanizm pedałowy umożliwiający bezdotykowe otwieranie pokrywy
• Wewnętrzy wkład wykonany z tworzywa z uchwytem
ułatwiającym opróżnianie kosza
• chrom połysk pojemnośc 5l</t>
  </si>
  <si>
    <t>Zestaw powitalny</t>
  </si>
  <si>
    <t xml:space="preserve">suszarka do rąk </t>
  </si>
  <si>
    <t xml:space="preserve">BARIERKA Z ODPINANYM SZNUREM </t>
  </si>
  <si>
    <t>artykuł</t>
  </si>
  <si>
    <t>wytyczne w arkuszu nr 3</t>
  </si>
  <si>
    <t>wytyczne w arkuszu nr 4</t>
  </si>
  <si>
    <t>• Wykonany ze stali nierdzewnej SS304
• Pojemność: 0.5 lub 1.0L / moc: 950W
• Kolor: inox
• Płyta grzewcza wyprodukowana ze stali nierdzewnej SS304
• System ochrony termostatu DUAL SAFE
• Oszczędzający energię oraz wodę system ECO SAVES
• Zabezpieczenie przed włączeniem pustego czajnika
• Długość: przewodu zasilającego: 800 mm
• Podstawka umożliwiająca obrót czajnika o 360°
• Gwarancja: 36 miesięcy
Taca :
• Wymiary: wys. x szer. x głę. – 38 x 458 x 228 mm
• Wykonana z tworzywa ABS ze strukturą drewnopodobną
• Odporna na zabrudzenia, wilgoć oraz wysoką temperaturę
• Zawiera wyjmowaną tackę ociekową na kubki
• Zintegrowany przybornik na saszetki np. kawę i herbatę
• Średnica bazy czajnika: 143 mm</t>
  </si>
  <si>
    <t>Czajnik :
• Wykonany z melaminy
• Pojemność: 0.8L / moc: 950 W
• Płyta grzewcza wyprodukowana ze stali nierdzewnej SS304
• System ochrony termostatu DUAL SAFE
• Oszczędzający energię oraz wodę system ECO SAVES
• Zabezpieczenie przed włączeniem pustego czajnika
• Długość: przewodu zasilającego: 800 mm
• Podstawka umożliwiająca obrót czajnika o 360°
• Gwarancja: 36 miesięcy
Taca :
• Wymiary: wys. x szer. x głę. – 38 x 458 x 228 mm
• Wykonana z tworzywa ABS ze strukturą drewnopodobną
• Odporna na zabrudzenia, wilgoć oraz wysoką temperaturę
• Zawiera wyjmowaną tackę ociekową na kubki
• Zintegrowany przybornik na saszetki np. kawę i herbatę
• Średnica bazy czajnika: 143 mm</t>
  </si>
  <si>
    <t>Czajnik :
• Wykonany z melaminy
• Pojemność: 0.8L / moc: 950 W
• Płyta grzewcza wyprodukowana ze stali nierdzewnej SS304
• System ochrony termostatu DUAL SAFE
• Oszczędzający energię oraz wodę system ECO SAVES
• Zabezpieczenie przed włączeniem pustego czajnika
• Długość: przewodu zasilającego: 800 mm
• Podstawka umożliwiająca obrót czajnika o 360°
• Gwarancja: 36 miesięcy
Taca :
• Wymiary: wys. x szer. x głę. – 80 x 272 x 170 mm
• Wykonana z solidnego i trwałego drewna
• Odporna na zabrudzenia, wilgoć oraz wysoką temperaturę
• Zintegrowana szufladka na saszetki np. kawę i herbatę
• Średnica bazy czajnika: 143 mm</t>
  </si>
  <si>
    <t>CZĘŚĆ A</t>
  </si>
  <si>
    <t>CZĘŚĆ B</t>
  </si>
  <si>
    <t>żelazko z możliwością prasowania na parę, 2400W</t>
  </si>
  <si>
    <t>składana deska do  prasowania z miejscem na żelazko</t>
  </si>
  <si>
    <t>Pojemność   1,7 litra; Moc   2150 W; Wykonanie   tworzywo sztuczne; Funkcje dodatkowe   podświetlany włącznik/wyłącznik; Filtr antyosadowy   tak; Element grzejny- płaska grzałka płytowa</t>
  </si>
  <si>
    <t>Nazwa produktu obecnie używanego</t>
  </si>
  <si>
    <t xml:space="preserve">Do montażu ściennego, ukryte mocowania; Wykonany z metalu w kolorze chrom połysk; W komplecie odporny na korozję zestaw do mocowania; </t>
  </si>
  <si>
    <t>Czas realizacji zamówienia na artykuły z części A 
(czas dostawy od momentu zamówienia do momentu dostarczenia zamówienia do obiektu - proszę podać w dniach roboczych)</t>
  </si>
  <si>
    <t>Minimum logistyczne do jednego zamówienia - (TAK/NIE) - 
jeśli TAK - proszę podać kwotę do jednorazowego zamówienia w PLN netto</t>
  </si>
  <si>
    <r>
      <t xml:space="preserve">Wskazówki odnośnie skutecznej odpowiedzi na zapytanie.
</t>
    </r>
    <r>
      <rPr>
        <b/>
        <sz val="11"/>
        <color indexed="8"/>
        <rFont val="Calibri"/>
        <family val="2"/>
      </rPr>
      <t>Wypełniony dokument prosimy przesłać jako:
- dokument Excel do celów analizy oraz dokument PDF lub JPG ze stemplem i podpisem osoby upoważnionej, jako dowód przystąpienia do zapytania ofertowego.</t>
    </r>
  </si>
  <si>
    <t>proszę zaproponować artykuł zgodny ze specyfikacją lub jak najbardziej zbliżony 
(ew.różnice w specyfikacji proszę opisać w kolumnie J)</t>
  </si>
  <si>
    <t>proszę zaproponować artykuł zgodny ze specyfikacją lub jak najbardziej zbliżony 
(ew.różnice w specyfikacji proszę opisać w kolumnie H)</t>
  </si>
  <si>
    <t>uwagi</t>
  </si>
  <si>
    <t>okres gwarancji na produkt</t>
  </si>
  <si>
    <t>Minibar hotelowy 40l</t>
  </si>
  <si>
    <t>Minibar hotelowy 28l</t>
  </si>
  <si>
    <t>Kubek ceramiczny o pojemności 300 ml; Kolor: biały</t>
  </si>
  <si>
    <t xml:space="preserve">Żelazko parowe o mocy 1600W; kąt skrętu przewodu 360°; Stopka żelazka wykonana z teflonu ; Czujnik bezpieczeństwa: funkcja strażaka;  Naczynie do napełniania wody w żelazku w komplecie; Podwójna ochrona termostatu DUAL SAFE; Funkcja ANTI CALC – automatyczne usuwanie kamienia; Specjalna funkcja zapobiegająca kapaniu wody; </t>
  </si>
  <si>
    <t>szerokość: 720mm; Wysokość: 1850mm.; Wysokość mobilna: 1890mm.; System łączenia oparty na specjalnej konstrukcji zamka błyskawicznego.</t>
  </si>
  <si>
    <t>Materiał wykonania : stal nierdzewna; wymiary ok.: Szerokość -860 mm; Głębokość - 540 mm; Wysokość -920 mm ; maksymalne obciążenie do 75 kg na półkę, gumowe kółka z hamulcami</t>
  </si>
  <si>
    <t xml:space="preserve">Wymiary ok. : wys. x szer. 987 x 310 mm; Wykonana z chromowanej stali nierdzewnej; Waga ok. 8,5 kg; linka pleciona w kolorze czarnym </t>
  </si>
  <si>
    <t>w stylu: STOJAK NA WIESZAKI UBRANIA- podwójny
Wysokość ( regulowana): 122-210 cm; Szerokość ( regulowana): 120 + 2 x 45 cm; Głębokość ( u podstawy): 50 cm; Kolor: czarny oraz chrom</t>
  </si>
  <si>
    <t>Materiał obudowy:  ABS + poliwęglan; Kolor: czarny mat; Moc maksymalna: 1000 W; Sposób uruchamiania: zdjąć i pociągnąć uchwyt; przykładowe Wymiary suszarki ok. : wysokość 265 mm szerokość 140 mm głębokość 150 mm; Klasa ochrony: klasa II; Zabezpieczenia: zwolnienie uchwytu wyłącza urządzenie;</t>
  </si>
  <si>
    <t>`</t>
  </si>
  <si>
    <t xml:space="preserve">Parametry techniczne: Wymiary zewnętrzne - wys. x szer. x głę. - ok. 560 x 400 x 425 mm; Pojemność: 40 l, Front pełny; Klasa energetyczna: A+; Regulacja temperatury: 5-10 C (regulacja płynna); Dopuszczalna temperatura otoczenia: do +25 C, Opis:Chłodzenie; Praca urządzenia w 100% bez szumów i drgań, Brak freonu (FCKW) urządzenie przyjazne dla środowiska; Światło wewnętrzne: LED; Zamek na klucz: tak; Zmiana kierunku otwierania drzwi: tak; </t>
  </si>
  <si>
    <t>Wymiary zewnętrzne : H200 x W420 x D370 mm. Wymiary wewnętrzne: H190 x W410 x D340 mm, Wycinana laserowo obudowa sejfu, Wzmocnione spawane zawiasy, Wbudowane oświetlenie wewnętrzne, Wnętrze wyłożone wykładziną ochronną, Drzwi otwierane prawostronnie lub lewostronnie, Zamek z klawiaturą na dowolnie wybrany kod od 3 do 6 cyfr, Wbudowana pamięć do 250 ostatnio wykonanych operacji, Otwory montażowe:  w ścianie tylnej i w podstawie, Otwieranie awaryjne kluczem mechanicznym, OPCJONALNIE: wbudowane gniazdo elektryczne do ładowania laptopa, dowolny rozmiar KOLORYSTYKA: czarny lub dowolny kolor z palety RAL</t>
  </si>
  <si>
    <t xml:space="preserve">Wymiary: ok. W430 x D12 mm; Kolor: naturalny, lakierowany; Możliwość wykonania nadruku metodą: laserową, wypalaniem, termodruk srebrny lub złoty; </t>
  </si>
  <si>
    <t xml:space="preserve">Kolor: Czarny; Moc 1800W; Wymiary: ok. H240 x W250 x D90 mm; 2 - stopniowa regulacja siły nawiewu; 3 - stopniowa regulacja temperatury nawiewu
 Wyprofilowany, wygodny uchwyt; Włącznik bezpieczeństwa; Wbudowane zabezpieczenie przed przegrzaniem. Cicha praca urządzenia; Elegancki wygląd i solidna konstrukcja; </t>
  </si>
  <si>
    <t>Dane techniczne :wymiary ok. : Długość (mm) : 310; Szerokość (mm):  310
Wysokość (mm): 987; Waga netto (kg) 7,5; Materiał :  Metal; Kolor : chrom</t>
  </si>
  <si>
    <t>Parametry techniczne:Wymiary zewnętrzne - wys. x szer. x głę. - ok.  485 x 385 x 385 mm, Pojemność: 28 l, Front pełny,  Klasa energetyczna: A+, Regulacja temperatury: 5-10 C (regulacja płynna), Dopuszczalna temperatura otoczenia: do +25 C, Opis: Praca urządzenia w 100% bez szumów i drgań; Brak freonu (FCKW) , urządzenie przyjazne dla środowiska; Światło wewnętrzne: LED; Zamek na klucz: tak; Zmiana kierunku otwierania drzwi: tak</t>
  </si>
  <si>
    <r>
      <rPr>
        <b/>
        <sz val="8"/>
        <rFont val="Calibri"/>
        <family val="2"/>
      </rPr>
      <t xml:space="preserve">Czajnik: </t>
    </r>
    <r>
      <rPr>
        <sz val="8"/>
        <rFont val="Calibri"/>
        <family val="2"/>
      </rPr>
      <t xml:space="preserve">Wykonany ze stali nierdzewnej , Pojemność: 0.5 - 1.0L / moc czajnika : ok. 950W; Kolor: inox, Płyta grzewcza wyprodukowana ze stali nierdzewnej ; System ochrony termostatu , Zabezpieczenie przed włączeniem pustego czajnika, Długość: przewodu zasilającego: ok. 800 mm, Podstawka umożliwiająca obrót czajnika o 360°, Taca : Wykonana z tworzywa ABS ze strukturą drewnopodobną, Odporna na zabrudzenia, wilgoć oraz wysoką temperaturę, Zawiera wyjmowaną tackę ociekową na kubki, Zintegrowany przybornik na saszetki np. kawę i herbatę, </t>
    </r>
  </si>
  <si>
    <t xml:space="preserve">Materiał  Polietylen ; Zabezpieczenia: Regulowany pas nylonowy; Mocowanie Ścienne, Pozycja Pozioma; Składanie : Do ściany; Obciążenie zrywające ok. 90 kg; Wymiary przewijaka ok. : (otwarte) Wysokość 500 mm, długość 850 mm, głębokość 500 mm; Wymiary przewijaka ok.:  (zamknięte); Wysokość 100 mm, długość 850 mm, głębokość 500 mm; Dodatkowe funkcje np. Zintegrowane pojemniki na ręczniki, uchwyt na torbę, otwieranie teleskopowe:  </t>
  </si>
  <si>
    <t>Elektroniczna szklana waga osobowa z czytelnym wyświetlaczem LCD, Jednostka miary w kg, Przedział pomiaru w zakresie 2,5-150 kg, Łatwa w pielęgnacji powierzchnia wagi, Stabilna pozycja dzięki stopkom bezpoślizgowym, Automatyczne wyłączanie (przedłuża żywotność baterii, Zasilanie z baterii (baterie w komplecie)</t>
  </si>
  <si>
    <t xml:space="preserve">Koszopopielnica wykonana z wysokiej klasy stali nierdzewnej, Antypoślizgowa gumowa podstawa </t>
  </si>
  <si>
    <t>wysokość 160- 180 cm; Materiał - stelaż - elementy metalowe, ew. abażur -  tkanina tekstylna; kolor: czarny, ew. elementy w kolorze złotym; Szerokość - ok. 60 cm (zarówno wysokość jak i szerokość lampy można dowolnie regulować); Źródła światła -  lampa dostosowana jest do źródeł światła o klasach energetycznych od A++ do E oraz żarówek LED (żarówki w komplecie); ew. przycisk nożny</t>
  </si>
  <si>
    <t xml:space="preserve">Obciążenie 181 kg; Wymiary półki 80 x 52 x 29,8 cm (dł. x szer. x wys.*);   Wymiary zewnętrzne wózka 101,5 x 54 x 95 cm (dł. x szer. x wys.)
</t>
  </si>
  <si>
    <t>otwarte boki ; udźwig - 136 kg; wymiary półki: 62 x 40 x 30 cm; wymiary wózka: 83,5 x 41 x 96,5 cm</t>
  </si>
  <si>
    <t>1. mała podstawa z gumowymi kółkami 2. plastikowa podstawa do uchwytów na worki 3. plastikowa podstawa do uchwytów na worki i hermetyczne wiadra  4. półka z wkładką aluminiową 5. 2 x asymetryczne ramki  6. stała ściana boczna 7. 2 x składane, szare, 120-litrowe uchwyty na worki z pałąkiem i haczykiem  8. górna kuweta na akcesoria 9. 2 zestawy wtyczek do asymetrycznej plastikowej ramy DANE TECHNICZNE: Pojemność ok. 2 X 120 l; Wymiary: ok. 1350 x 580 x 1070  mm; Wymiary po podniesieniu uchwytu worka ok. 720 x 580 x 1510 mm</t>
  </si>
  <si>
    <t>Wymiary: ok. H120 W56 D70 cm, Wykonany z wysokiej jakości staki nierdzewnej, Wykończony w kolorze INOX,  gumowe zderzaki, Powierzchnia transportowa wyłożona materiałem</t>
  </si>
  <si>
    <t xml:space="preserve">Wymiary materaca: H13 x W90 x L190 cm, Wymiary ramy: W90 x L200 cm, Wymiary po złożeniu: L110 x W90 x H34 cm, Stabilna i wygodna dostawka hotelowa, Elementy metalowe stelażu wykonane z rurek o średnicy 1" i grubości 1,1 mm, Dopuszczalne obciążenie: 120 kg, Materac piankowy o podwyższonej sprężystości (poliuretan), Materac obszyty mieszanką tkanin bawełnianych i poliestrowych, Elementy drewniane stelażu wykonane z  elastycznych deseczek </t>
  </si>
  <si>
    <t>Czajnik o pojemności do 0,8 litra ; Czajnik bezprzewodowy o mocy 1100W - płyta grzewcza; Automatyczny wyłącznik po zagotowaniu oraz w przypadku włączenia pustego czajnika; Lampka sygnalizująca włączenie czajnika; Podstawka umożliwiająca obrót czajnika o 360°; Zabezpieczenie przed włączeniem pustego czajnika;</t>
  </si>
  <si>
    <t>Czajnik elektryczny (duży)</t>
  </si>
  <si>
    <t xml:space="preserve">Radio FM z pamięcią stacji, Zegar z alarmem i funkcją drzemki, STEREO, USB, AUX, karta TF, bluetooth; Ładowanie bezprzewodowe; Podwójny alarm; Przyciemnianie wyświetlacza ; Wbudowany akumulator; </t>
  </si>
  <si>
    <t>Żelazko do prasowania na sucho; Moc 1200W; kąt skrętu przewodu 360°; Stopka żelazka wykonana z teflonu ; Czujnik bezpieczeństwa: funkcja strażaka; Podwójna ochrona termostatu</t>
  </si>
  <si>
    <t xml:space="preserve">Wyposażony w kółka z hamulcem; Kolor: czarny; wymiary: ok. Długość: 120 cm, Wysokość: 185 cm, Wykonany ze stali nierdzewnej
</t>
  </si>
  <si>
    <t>pojemność ok. 1,7-1,8 l , kolor stali szlachetnej</t>
  </si>
  <si>
    <t>żelazko na parę</t>
  </si>
  <si>
    <t>ilość sztuk w opakowaniu</t>
  </si>
  <si>
    <t>Ważność oferty 
(minimum 60 dni od daty otwarcia ofert przez Komisję Zakupową)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</si>
</sst>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#,##0.00\ &quot;zł&quot;"/>
  </numFmts>
  <fonts count="57">
    <font>
      <sz val="10"/>
      <name val="Arial"/>
      <family val="0"/>
    </font>
    <font>
      <sz val="8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horizontal="center" vertical="top" wrapText="1"/>
    </xf>
    <xf numFmtId="0" fontId="24" fillId="33" borderId="10" xfId="0" applyFont="1" applyFill="1" applyBorder="1" applyAlignment="1" applyProtection="1">
      <alignment vertical="top" wrapText="1"/>
      <protection locked="0"/>
    </xf>
    <xf numFmtId="0" fontId="24" fillId="33" borderId="10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vertical="top" wrapText="1"/>
    </xf>
    <xf numFmtId="0" fontId="26" fillId="33" borderId="10" xfId="0" applyNumberFormat="1" applyFont="1" applyFill="1" applyBorder="1" applyAlignment="1" applyProtection="1">
      <alignment horizontal="center" vertical="top" wrapText="1"/>
      <protection/>
    </xf>
    <xf numFmtId="172" fontId="26" fillId="33" borderId="10" xfId="0" applyNumberFormat="1" applyFont="1" applyFill="1" applyBorder="1" applyAlignment="1" applyProtection="1">
      <alignment horizontal="center" vertical="top" wrapText="1"/>
      <protection/>
    </xf>
    <xf numFmtId="0" fontId="26" fillId="33" borderId="10" xfId="0" applyFont="1" applyFill="1" applyBorder="1" applyAlignment="1">
      <alignment horizontal="center" vertical="top" wrapText="1"/>
    </xf>
    <xf numFmtId="0" fontId="52" fillId="0" borderId="0" xfId="0" applyFont="1" applyAlignment="1">
      <alignment vertical="top" wrapText="1"/>
    </xf>
    <xf numFmtId="0" fontId="52" fillId="0" borderId="0" xfId="0" applyFont="1" applyAlignment="1">
      <alignment horizontal="left" vertical="top" wrapText="1"/>
    </xf>
    <xf numFmtId="0" fontId="53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29" fillId="33" borderId="10" xfId="0" applyNumberFormat="1" applyFont="1" applyFill="1" applyBorder="1" applyAlignment="1" applyProtection="1">
      <alignment horizontal="center" vertical="center" wrapText="1"/>
      <protection/>
    </xf>
    <xf numFmtId="0" fontId="55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 vertical="top" wrapText="1"/>
    </xf>
    <xf numFmtId="172" fontId="26" fillId="36" borderId="10" xfId="0" applyNumberFormat="1" applyFont="1" applyFill="1" applyBorder="1" applyAlignment="1" applyProtection="1">
      <alignment horizontal="center" vertical="top" wrapText="1"/>
      <protection/>
    </xf>
    <xf numFmtId="0" fontId="52" fillId="0" borderId="0" xfId="0" applyFont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 vertical="center" wrapText="1"/>
    </xf>
    <xf numFmtId="172" fontId="26" fillId="36" borderId="10" xfId="0" applyNumberFormat="1" applyFont="1" applyFill="1" applyBorder="1" applyAlignment="1" applyProtection="1">
      <alignment horizontal="center" vertical="center" wrapText="1"/>
      <protection/>
    </xf>
    <xf numFmtId="0" fontId="54" fillId="33" borderId="10" xfId="0" applyFont="1" applyFill="1" applyBorder="1" applyAlignment="1">
      <alignment horizontal="center" vertical="center" wrapText="1"/>
    </xf>
    <xf numFmtId="0" fontId="54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26" fillId="35" borderId="10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left" vertical="center" wrapText="1"/>
    </xf>
    <xf numFmtId="0" fontId="3" fillId="0" borderId="10" xfId="44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0" fontId="52" fillId="0" borderId="0" xfId="0" applyFont="1" applyAlignment="1">
      <alignment vertical="center" wrapText="1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vertical="center" wrapText="1"/>
    </xf>
    <xf numFmtId="0" fontId="26" fillId="34" borderId="10" xfId="0" applyFont="1" applyFill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center" wrapText="1"/>
    </xf>
    <xf numFmtId="0" fontId="26" fillId="0" borderId="0" xfId="0" applyFont="1" applyAlignment="1">
      <alignment horizontal="center" vertical="top" wrapText="1"/>
    </xf>
    <xf numFmtId="0" fontId="28" fillId="33" borderId="10" xfId="0" applyFont="1" applyFill="1" applyBorder="1" applyAlignment="1" applyProtection="1">
      <alignment vertical="top" wrapText="1"/>
      <protection locked="0"/>
    </xf>
    <xf numFmtId="0" fontId="28" fillId="33" borderId="10" xfId="0" applyFont="1" applyFill="1" applyBorder="1" applyAlignment="1">
      <alignment vertical="top" wrapText="1"/>
    </xf>
    <xf numFmtId="0" fontId="55" fillId="33" borderId="10" xfId="0" applyFont="1" applyFill="1" applyBorder="1" applyAlignment="1">
      <alignment vertical="top" wrapText="1"/>
    </xf>
    <xf numFmtId="0" fontId="29" fillId="36" borderId="10" xfId="0" applyNumberFormat="1" applyFont="1" applyFill="1" applyBorder="1" applyAlignment="1" applyProtection="1">
      <alignment horizontal="center" vertical="center" wrapText="1"/>
      <protection/>
    </xf>
    <xf numFmtId="0" fontId="26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26" fillId="36" borderId="10" xfId="0" applyFont="1" applyFill="1" applyBorder="1" applyAlignment="1">
      <alignment vertical="center" wrapText="1"/>
    </xf>
    <xf numFmtId="0" fontId="26" fillId="33" borderId="10" xfId="0" applyFont="1" applyFill="1" applyBorder="1" applyAlignment="1">
      <alignment vertical="center" wrapText="1"/>
    </xf>
    <xf numFmtId="0" fontId="26" fillId="33" borderId="10" xfId="0" applyFont="1" applyFill="1" applyBorder="1" applyAlignment="1">
      <alignment vertical="top" wrapText="1"/>
    </xf>
    <xf numFmtId="0" fontId="26" fillId="33" borderId="0" xfId="0" applyFont="1" applyFill="1" applyAlignment="1">
      <alignment vertical="top" wrapText="1"/>
    </xf>
    <xf numFmtId="0" fontId="52" fillId="36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top" wrapText="1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54" fillId="33" borderId="11" xfId="0" applyFont="1" applyFill="1" applyBorder="1" applyAlignment="1" applyProtection="1">
      <alignment horizontal="center" vertical="center" wrapText="1"/>
      <protection locked="0"/>
    </xf>
    <xf numFmtId="0" fontId="54" fillId="33" borderId="12" xfId="0" applyFont="1" applyFill="1" applyBorder="1" applyAlignment="1" applyProtection="1">
      <alignment horizontal="center" vertical="center" wrapText="1"/>
      <protection locked="0"/>
    </xf>
    <xf numFmtId="0" fontId="54" fillId="33" borderId="13" xfId="0" applyFont="1" applyFill="1" applyBorder="1" applyAlignment="1" applyProtection="1">
      <alignment horizontal="center" vertical="center" wrapText="1"/>
      <protection locked="0"/>
    </xf>
    <xf numFmtId="0" fontId="29" fillId="36" borderId="10" xfId="0" applyNumberFormat="1" applyFont="1" applyFill="1" applyBorder="1" applyAlignment="1" applyProtection="1">
      <alignment horizontal="center" vertical="center" wrapText="1"/>
      <protection/>
    </xf>
    <xf numFmtId="0" fontId="45" fillId="36" borderId="10" xfId="0" applyFont="1" applyFill="1" applyBorder="1" applyAlignment="1">
      <alignment horizontal="center" vertical="center" wrapText="1"/>
    </xf>
    <xf numFmtId="0" fontId="56" fillId="36" borderId="11" xfId="0" applyFont="1" applyFill="1" applyBorder="1" applyAlignment="1">
      <alignment horizontal="center" vertical="top" wrapText="1"/>
    </xf>
    <xf numFmtId="0" fontId="56" fillId="36" borderId="12" xfId="0" applyFont="1" applyFill="1" applyBorder="1" applyAlignment="1">
      <alignment horizontal="center" vertical="top" wrapText="1"/>
    </xf>
    <xf numFmtId="0" fontId="56" fillId="36" borderId="13" xfId="0" applyFont="1" applyFill="1" applyBorder="1" applyAlignment="1">
      <alignment horizontal="center" vertical="top" wrapText="1"/>
    </xf>
    <xf numFmtId="0" fontId="31" fillId="35" borderId="10" xfId="0" applyFont="1" applyFill="1" applyBorder="1" applyAlignment="1" applyProtection="1">
      <alignment horizontal="left" vertical="center" wrapText="1"/>
      <protection locked="0"/>
    </xf>
    <xf numFmtId="14" fontId="28" fillId="33" borderId="10" xfId="0" applyNumberFormat="1" applyFont="1" applyFill="1" applyBorder="1" applyAlignment="1">
      <alignment horizontal="center" vertical="top" wrapText="1"/>
    </xf>
    <xf numFmtId="0" fontId="26" fillId="34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top" wrapText="1"/>
    </xf>
    <xf numFmtId="0" fontId="36" fillId="33" borderId="10" xfId="44" applyFont="1" applyFill="1" applyBorder="1" applyAlignment="1">
      <alignment horizontal="center" vertical="top" wrapText="1"/>
    </xf>
    <xf numFmtId="0" fontId="45" fillId="37" borderId="10" xfId="0" applyFont="1" applyFill="1" applyBorder="1" applyAlignment="1">
      <alignment horizontal="center" vertical="top" wrapText="1"/>
    </xf>
    <xf numFmtId="0" fontId="45" fillId="36" borderId="10" xfId="0" applyFont="1" applyFill="1" applyBorder="1" applyAlignment="1">
      <alignment horizontal="center" vertical="top" wrapText="1"/>
    </xf>
    <xf numFmtId="0" fontId="28" fillId="35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top" wrapText="1"/>
    </xf>
    <xf numFmtId="0" fontId="28" fillId="35" borderId="10" xfId="0" applyFont="1" applyFill="1" applyBorder="1" applyAlignment="1">
      <alignment horizontal="left" vertical="top" wrapText="1"/>
    </xf>
    <xf numFmtId="0" fontId="26" fillId="36" borderId="10" xfId="0" applyFont="1" applyFill="1" applyBorder="1" applyAlignment="1">
      <alignment horizontal="center" vertical="top" wrapText="1"/>
    </xf>
    <xf numFmtId="0" fontId="26" fillId="36" borderId="10" xfId="0" applyFont="1" applyFill="1" applyBorder="1" applyAlignment="1">
      <alignment horizontal="center" vertical="center" wrapText="1"/>
    </xf>
    <xf numFmtId="172" fontId="26" fillId="36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19050</xdr:rowOff>
    </xdr:from>
    <xdr:to>
      <xdr:col>21</xdr:col>
      <xdr:colOff>57150</xdr:colOff>
      <xdr:row>16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0975"/>
          <a:ext cx="1224915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10</xdr:col>
      <xdr:colOff>571500</xdr:colOff>
      <xdr:row>33</xdr:row>
      <xdr:rowOff>47625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6057900" cy="506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67"/>
  <sheetViews>
    <sheetView tabSelected="1" zoomScale="80" zoomScaleNormal="80" zoomScalePageLayoutView="0" workbookViewId="0" topLeftCell="A4">
      <selection activeCell="A12" sqref="A12:E12"/>
    </sheetView>
  </sheetViews>
  <sheetFormatPr defaultColWidth="9.140625" defaultRowHeight="12.75"/>
  <cols>
    <col min="1" max="1" width="3.57421875" style="46" customWidth="1"/>
    <col min="2" max="2" width="33.00390625" style="46" customWidth="1"/>
    <col min="3" max="3" width="52.421875" style="46" customWidth="1"/>
    <col min="4" max="4" width="14.28125" style="46" customWidth="1"/>
    <col min="5" max="5" width="15.7109375" style="53" customWidth="1"/>
    <col min="6" max="6" width="12.140625" style="53" customWidth="1"/>
    <col min="7" max="7" width="15.7109375" style="53" customWidth="1"/>
    <col min="8" max="8" width="13.8515625" style="53" customWidth="1"/>
    <col min="9" max="9" width="22.28125" style="46" customWidth="1"/>
    <col min="10" max="10" width="17.28125" style="46" customWidth="1"/>
    <col min="11" max="12" width="12.00390625" style="46" customWidth="1"/>
    <col min="13" max="16384" width="8.8515625" style="46" customWidth="1"/>
  </cols>
  <sheetData>
    <row r="1" spans="1:13" ht="14.25" customHeight="1">
      <c r="A1" s="80" t="s">
        <v>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24" customHeight="1">
      <c r="A2" s="80" t="s">
        <v>10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54" customHeight="1">
      <c r="A3" s="81" t="s">
        <v>29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s="47" customFormat="1" ht="54" customHeight="1">
      <c r="A4" s="82" t="s">
        <v>153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3" ht="22.5" customHeight="1">
      <c r="A5" s="83" t="s">
        <v>11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18" customHeight="1">
      <c r="A6" s="81" t="s">
        <v>12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ht="24" customHeight="1">
      <c r="A7" s="84" t="s">
        <v>13</v>
      </c>
      <c r="B7" s="84"/>
      <c r="C7" s="84"/>
      <c r="D7" s="84"/>
      <c r="E7" s="84"/>
      <c r="F7" s="78"/>
      <c r="G7" s="78"/>
      <c r="H7" s="78"/>
      <c r="I7" s="78"/>
      <c r="J7" s="78"/>
      <c r="K7" s="78"/>
      <c r="L7" s="78"/>
      <c r="M7" s="78"/>
    </row>
    <row r="8" spans="1:13" ht="19.5" customHeight="1">
      <c r="A8" s="84" t="s">
        <v>14</v>
      </c>
      <c r="B8" s="84"/>
      <c r="C8" s="84"/>
      <c r="D8" s="84"/>
      <c r="E8" s="84"/>
      <c r="F8" s="78"/>
      <c r="G8" s="78"/>
      <c r="H8" s="78"/>
      <c r="I8" s="78"/>
      <c r="J8" s="78"/>
      <c r="K8" s="78"/>
      <c r="L8" s="78"/>
      <c r="M8" s="78"/>
    </row>
    <row r="9" spans="1:13" ht="28.5" customHeight="1">
      <c r="A9" s="84" t="s">
        <v>15</v>
      </c>
      <c r="B9" s="84"/>
      <c r="C9" s="84"/>
      <c r="D9" s="84"/>
      <c r="E9" s="84"/>
      <c r="F9" s="78"/>
      <c r="G9" s="78"/>
      <c r="H9" s="78"/>
      <c r="I9" s="78"/>
      <c r="J9" s="78"/>
      <c r="K9" s="78"/>
      <c r="L9" s="78"/>
      <c r="M9" s="78"/>
    </row>
    <row r="10" spans="1:13" ht="37.5" customHeight="1">
      <c r="A10" s="84" t="s">
        <v>16</v>
      </c>
      <c r="B10" s="84"/>
      <c r="C10" s="84"/>
      <c r="D10" s="84"/>
      <c r="E10" s="84"/>
      <c r="F10" s="78"/>
      <c r="G10" s="78"/>
      <c r="H10" s="78"/>
      <c r="I10" s="78"/>
      <c r="J10" s="78"/>
      <c r="K10" s="78"/>
      <c r="L10" s="78"/>
      <c r="M10" s="78"/>
    </row>
    <row r="11" spans="1:13" ht="21" customHeight="1">
      <c r="A11" s="84" t="s">
        <v>17</v>
      </c>
      <c r="B11" s="84"/>
      <c r="C11" s="84"/>
      <c r="D11" s="84"/>
      <c r="E11" s="84"/>
      <c r="F11" s="78"/>
      <c r="G11" s="78"/>
      <c r="H11" s="78"/>
      <c r="I11" s="78"/>
      <c r="J11" s="78"/>
      <c r="K11" s="78"/>
      <c r="L11" s="78"/>
      <c r="M11" s="78"/>
    </row>
    <row r="12" spans="1:13" ht="24.75" customHeight="1">
      <c r="A12" s="84" t="s">
        <v>18</v>
      </c>
      <c r="B12" s="84"/>
      <c r="C12" s="84"/>
      <c r="D12" s="84"/>
      <c r="E12" s="84"/>
      <c r="F12" s="78"/>
      <c r="G12" s="78"/>
      <c r="H12" s="78"/>
      <c r="I12" s="78"/>
      <c r="J12" s="78"/>
      <c r="K12" s="78"/>
      <c r="L12" s="78"/>
      <c r="M12" s="78"/>
    </row>
    <row r="13" spans="1:13" ht="25.5" customHeight="1">
      <c r="A13" s="84" t="s">
        <v>19</v>
      </c>
      <c r="B13" s="84"/>
      <c r="C13" s="84"/>
      <c r="D13" s="84"/>
      <c r="E13" s="84"/>
      <c r="F13" s="79"/>
      <c r="G13" s="79"/>
      <c r="H13" s="79"/>
      <c r="I13" s="79"/>
      <c r="J13" s="79"/>
      <c r="K13" s="79"/>
      <c r="L13" s="79"/>
      <c r="M13" s="79"/>
    </row>
    <row r="14" spans="1:13" ht="26.25" customHeight="1">
      <c r="A14" s="84" t="s">
        <v>20</v>
      </c>
      <c r="B14" s="84"/>
      <c r="C14" s="84"/>
      <c r="D14" s="84"/>
      <c r="E14" s="84"/>
      <c r="F14" s="76"/>
      <c r="G14" s="76"/>
      <c r="H14" s="76"/>
      <c r="I14" s="76"/>
      <c r="J14" s="76"/>
      <c r="K14" s="76"/>
      <c r="L14" s="76"/>
      <c r="M14" s="76"/>
    </row>
    <row r="15" spans="1:13" ht="28.5" customHeight="1">
      <c r="A15" s="84" t="s">
        <v>192</v>
      </c>
      <c r="B15" s="84"/>
      <c r="C15" s="84"/>
      <c r="D15" s="84"/>
      <c r="E15" s="84"/>
      <c r="F15" s="76"/>
      <c r="G15" s="76"/>
      <c r="H15" s="76"/>
      <c r="I15" s="76"/>
      <c r="J15" s="76"/>
      <c r="K15" s="76"/>
      <c r="L15" s="76"/>
      <c r="M15" s="76"/>
    </row>
    <row r="16" spans="1:13" s="47" customFormat="1" ht="48.75" customHeight="1">
      <c r="A16" s="71" t="s">
        <v>30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</row>
    <row r="17" spans="1:13" s="47" customFormat="1" ht="21.75" customHeight="1">
      <c r="A17" s="71" t="s">
        <v>144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</row>
    <row r="18" spans="1:13" s="47" customFormat="1" ht="42" customHeight="1">
      <c r="A18" s="71" t="s">
        <v>154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</row>
    <row r="19" spans="1:13" s="47" customFormat="1" ht="61.5" customHeight="1">
      <c r="A19" s="77" t="s">
        <v>138</v>
      </c>
      <c r="B19" s="77"/>
      <c r="C19" s="58" t="s">
        <v>33</v>
      </c>
      <c r="D19" s="58" t="s">
        <v>28</v>
      </c>
      <c r="E19" s="58" t="s">
        <v>7</v>
      </c>
      <c r="F19" s="58" t="s">
        <v>8</v>
      </c>
      <c r="G19" s="13" t="s">
        <v>6</v>
      </c>
      <c r="H19" s="13" t="s">
        <v>61</v>
      </c>
      <c r="I19" s="48" t="s">
        <v>149</v>
      </c>
      <c r="J19" s="59" t="s">
        <v>128</v>
      </c>
      <c r="K19" s="48" t="s">
        <v>191</v>
      </c>
      <c r="L19" s="48" t="s">
        <v>157</v>
      </c>
      <c r="M19" s="48" t="s">
        <v>156</v>
      </c>
    </row>
    <row r="20" spans="1:13" ht="63" customHeight="1">
      <c r="A20" s="49">
        <v>1</v>
      </c>
      <c r="B20" s="50" t="s">
        <v>158</v>
      </c>
      <c r="C20" s="1" t="s">
        <v>168</v>
      </c>
      <c r="D20" s="6">
        <v>29</v>
      </c>
      <c r="E20" s="7">
        <v>0</v>
      </c>
      <c r="F20" s="7">
        <v>0</v>
      </c>
      <c r="G20" s="7">
        <f>(E20*D20)*2</f>
        <v>0</v>
      </c>
      <c r="H20" s="7">
        <f>(F20*D20)*3</f>
        <v>0</v>
      </c>
      <c r="I20" s="51" t="s">
        <v>78</v>
      </c>
      <c r="J20" s="51"/>
      <c r="K20" s="51"/>
      <c r="L20" s="51"/>
      <c r="M20" s="51"/>
    </row>
    <row r="21" spans="1:13" ht="64.5" customHeight="1">
      <c r="A21" s="49">
        <v>2</v>
      </c>
      <c r="B21" s="50" t="s">
        <v>159</v>
      </c>
      <c r="C21" s="1" t="s">
        <v>173</v>
      </c>
      <c r="D21" s="6">
        <v>3</v>
      </c>
      <c r="E21" s="7">
        <v>0</v>
      </c>
      <c r="F21" s="7">
        <v>0</v>
      </c>
      <c r="G21" s="7">
        <f aca="true" t="shared" si="0" ref="G21:G32">(E21*D22)*2</f>
        <v>0</v>
      </c>
      <c r="H21" s="7">
        <f aca="true" t="shared" si="1" ref="H21:H32">(F21*D22)*3</f>
        <v>0</v>
      </c>
      <c r="I21" s="51" t="s">
        <v>79</v>
      </c>
      <c r="J21" s="51"/>
      <c r="K21" s="51"/>
      <c r="L21" s="51"/>
      <c r="M21" s="51"/>
    </row>
    <row r="22" spans="1:13" ht="99" customHeight="1">
      <c r="A22" s="49">
        <v>3</v>
      </c>
      <c r="B22" s="41" t="s">
        <v>84</v>
      </c>
      <c r="C22" s="1" t="s">
        <v>169</v>
      </c>
      <c r="D22" s="6">
        <v>21</v>
      </c>
      <c r="E22" s="7">
        <v>0</v>
      </c>
      <c r="F22" s="7">
        <v>0</v>
      </c>
      <c r="G22" s="7">
        <f t="shared" si="0"/>
        <v>0</v>
      </c>
      <c r="H22" s="7">
        <f t="shared" si="1"/>
        <v>0</v>
      </c>
      <c r="I22" s="51" t="s">
        <v>80</v>
      </c>
      <c r="J22" s="51"/>
      <c r="K22" s="51"/>
      <c r="L22" s="51"/>
      <c r="M22" s="51"/>
    </row>
    <row r="23" spans="1:13" ht="23.25" customHeight="1">
      <c r="A23" s="49">
        <v>4</v>
      </c>
      <c r="B23" s="41" t="s">
        <v>85</v>
      </c>
      <c r="C23" s="1" t="s">
        <v>150</v>
      </c>
      <c r="D23" s="6">
        <v>40</v>
      </c>
      <c r="E23" s="7">
        <v>0</v>
      </c>
      <c r="F23" s="7">
        <v>0</v>
      </c>
      <c r="G23" s="7">
        <f t="shared" si="0"/>
        <v>0</v>
      </c>
      <c r="H23" s="7">
        <f t="shared" si="1"/>
        <v>0</v>
      </c>
      <c r="I23" s="51" t="s">
        <v>81</v>
      </c>
      <c r="J23" s="51"/>
      <c r="K23" s="51"/>
      <c r="L23" s="51"/>
      <c r="M23" s="51"/>
    </row>
    <row r="24" spans="1:13" ht="34.5" customHeight="1">
      <c r="A24" s="49">
        <v>5</v>
      </c>
      <c r="B24" s="41" t="s">
        <v>88</v>
      </c>
      <c r="C24" s="1" t="s">
        <v>170</v>
      </c>
      <c r="D24" s="6">
        <v>380</v>
      </c>
      <c r="E24" s="7">
        <v>0</v>
      </c>
      <c r="F24" s="7">
        <v>0</v>
      </c>
      <c r="G24" s="7">
        <f t="shared" si="0"/>
        <v>0</v>
      </c>
      <c r="H24" s="7">
        <f t="shared" si="1"/>
        <v>0</v>
      </c>
      <c r="I24" s="51" t="s">
        <v>82</v>
      </c>
      <c r="J24" s="51"/>
      <c r="K24" s="51"/>
      <c r="L24" s="51"/>
      <c r="M24" s="51"/>
    </row>
    <row r="25" spans="1:13" ht="22.5" customHeight="1">
      <c r="A25" s="49">
        <v>6</v>
      </c>
      <c r="B25" s="41" t="s">
        <v>90</v>
      </c>
      <c r="C25" s="1" t="s">
        <v>171</v>
      </c>
      <c r="D25" s="6">
        <v>15</v>
      </c>
      <c r="E25" s="7">
        <v>0</v>
      </c>
      <c r="F25" s="7">
        <v>0</v>
      </c>
      <c r="G25" s="7">
        <f t="shared" si="0"/>
        <v>0</v>
      </c>
      <c r="H25" s="7">
        <f t="shared" si="1"/>
        <v>0</v>
      </c>
      <c r="I25" s="51" t="s">
        <v>89</v>
      </c>
      <c r="J25" s="51"/>
      <c r="K25" s="51"/>
      <c r="L25" s="51"/>
      <c r="M25" s="51"/>
    </row>
    <row r="26" spans="1:13" ht="30" customHeight="1">
      <c r="A26" s="49">
        <v>7</v>
      </c>
      <c r="B26" s="41" t="s">
        <v>34</v>
      </c>
      <c r="C26" s="1" t="s">
        <v>172</v>
      </c>
      <c r="D26" s="6">
        <v>10</v>
      </c>
      <c r="E26" s="7">
        <v>0</v>
      </c>
      <c r="F26" s="7">
        <v>0</v>
      </c>
      <c r="G26" s="7">
        <f t="shared" si="0"/>
        <v>0</v>
      </c>
      <c r="H26" s="7">
        <f t="shared" si="1"/>
        <v>0</v>
      </c>
      <c r="I26" s="51"/>
      <c r="J26" s="51"/>
      <c r="K26" s="51"/>
      <c r="L26" s="51"/>
      <c r="M26" s="51"/>
    </row>
    <row r="27" spans="1:13" ht="48.75" customHeight="1">
      <c r="A27" s="49">
        <v>8</v>
      </c>
      <c r="B27" s="41" t="s">
        <v>93</v>
      </c>
      <c r="C27" s="1" t="s">
        <v>184</v>
      </c>
      <c r="D27" s="6">
        <v>15</v>
      </c>
      <c r="E27" s="7">
        <v>0</v>
      </c>
      <c r="F27" s="7">
        <v>0</v>
      </c>
      <c r="G27" s="7">
        <f t="shared" si="0"/>
        <v>0</v>
      </c>
      <c r="H27" s="7">
        <f t="shared" si="1"/>
        <v>0</v>
      </c>
      <c r="I27" s="51" t="s">
        <v>91</v>
      </c>
      <c r="J27" s="51"/>
      <c r="K27" s="51"/>
      <c r="L27" s="51"/>
      <c r="M27" s="51"/>
    </row>
    <row r="28" spans="1:13" ht="25.5" customHeight="1">
      <c r="A28" s="49">
        <v>9</v>
      </c>
      <c r="B28" s="41" t="s">
        <v>94</v>
      </c>
      <c r="C28" s="1" t="s">
        <v>160</v>
      </c>
      <c r="D28" s="6">
        <v>200</v>
      </c>
      <c r="E28" s="7">
        <v>0</v>
      </c>
      <c r="F28" s="7">
        <v>0</v>
      </c>
      <c r="G28" s="7">
        <f>(E28*D30)*2</f>
        <v>0</v>
      </c>
      <c r="H28" s="7">
        <f>(F28*D30)*3</f>
        <v>0</v>
      </c>
      <c r="I28" s="51"/>
      <c r="J28" s="51"/>
      <c r="K28" s="51"/>
      <c r="L28" s="51"/>
      <c r="M28" s="51"/>
    </row>
    <row r="29" spans="1:13" ht="79.5" customHeight="1">
      <c r="A29" s="49">
        <v>10</v>
      </c>
      <c r="B29" s="41" t="s">
        <v>135</v>
      </c>
      <c r="C29" s="1" t="s">
        <v>174</v>
      </c>
      <c r="D29" s="6">
        <v>1</v>
      </c>
      <c r="E29" s="7">
        <v>0</v>
      </c>
      <c r="F29" s="7">
        <v>0</v>
      </c>
      <c r="G29" s="7">
        <f>(E29*D31)*2</f>
        <v>0</v>
      </c>
      <c r="H29" s="7">
        <f>(F29*D31)*3</f>
        <v>0</v>
      </c>
      <c r="I29" s="18" t="s">
        <v>57</v>
      </c>
      <c r="J29" s="51"/>
      <c r="K29" s="51"/>
      <c r="L29" s="51"/>
      <c r="M29" s="51"/>
    </row>
    <row r="30" spans="1:13" ht="54" customHeight="1">
      <c r="A30" s="49" t="s">
        <v>167</v>
      </c>
      <c r="B30" s="41" t="s">
        <v>95</v>
      </c>
      <c r="C30" s="1" t="s">
        <v>161</v>
      </c>
      <c r="D30" s="6">
        <v>10</v>
      </c>
      <c r="E30" s="7">
        <v>0</v>
      </c>
      <c r="F30" s="7">
        <v>0</v>
      </c>
      <c r="G30" s="7">
        <f t="shared" si="0"/>
        <v>0</v>
      </c>
      <c r="H30" s="7">
        <f t="shared" si="1"/>
        <v>0</v>
      </c>
      <c r="I30" s="51" t="s">
        <v>83</v>
      </c>
      <c r="J30" s="51"/>
      <c r="K30" s="51"/>
      <c r="L30" s="51"/>
      <c r="M30" s="51"/>
    </row>
    <row r="31" spans="1:13" ht="69" customHeight="1">
      <c r="A31" s="49">
        <v>12</v>
      </c>
      <c r="B31" s="41" t="s">
        <v>96</v>
      </c>
      <c r="C31" s="1" t="s">
        <v>175</v>
      </c>
      <c r="D31" s="6">
        <v>1</v>
      </c>
      <c r="E31" s="7">
        <v>0</v>
      </c>
      <c r="F31" s="7">
        <v>0</v>
      </c>
      <c r="G31" s="7">
        <f t="shared" si="0"/>
        <v>0</v>
      </c>
      <c r="H31" s="7">
        <f t="shared" si="1"/>
        <v>0</v>
      </c>
      <c r="I31" s="51" t="s">
        <v>86</v>
      </c>
      <c r="J31" s="51"/>
      <c r="K31" s="51"/>
      <c r="L31" s="51"/>
      <c r="M31" s="51"/>
    </row>
    <row r="32" spans="1:13" ht="31.5" customHeight="1">
      <c r="A32" s="49">
        <v>13</v>
      </c>
      <c r="B32" s="41" t="s">
        <v>100</v>
      </c>
      <c r="C32" s="1" t="s">
        <v>176</v>
      </c>
      <c r="D32" s="6">
        <v>10</v>
      </c>
      <c r="E32" s="7">
        <v>0</v>
      </c>
      <c r="F32" s="7">
        <v>0</v>
      </c>
      <c r="G32" s="7">
        <f t="shared" si="0"/>
        <v>0</v>
      </c>
      <c r="H32" s="7">
        <f t="shared" si="1"/>
        <v>0</v>
      </c>
      <c r="I32" s="51" t="s">
        <v>87</v>
      </c>
      <c r="J32" s="51"/>
      <c r="K32" s="51"/>
      <c r="L32" s="51"/>
      <c r="M32" s="51"/>
    </row>
    <row r="33" spans="1:13" s="47" customFormat="1" ht="30" customHeight="1">
      <c r="A33" s="49">
        <v>14</v>
      </c>
      <c r="B33" s="41" t="s">
        <v>101</v>
      </c>
      <c r="C33" s="1" t="s">
        <v>177</v>
      </c>
      <c r="D33" s="6">
        <v>5</v>
      </c>
      <c r="E33" s="7">
        <v>0</v>
      </c>
      <c r="F33" s="25"/>
      <c r="G33" s="7">
        <f>(E33*D35)*2</f>
        <v>0</v>
      </c>
      <c r="H33" s="7">
        <f>(F33*D35)*3</f>
        <v>0</v>
      </c>
      <c r="I33" s="52" t="s">
        <v>92</v>
      </c>
      <c r="J33" s="52"/>
      <c r="K33" s="52"/>
      <c r="L33" s="52"/>
      <c r="M33" s="52"/>
    </row>
    <row r="34" spans="1:13" s="47" customFormat="1" ht="24" customHeight="1">
      <c r="A34" s="85"/>
      <c r="B34" s="85"/>
      <c r="C34" s="85"/>
      <c r="D34" s="85"/>
      <c r="E34" s="85"/>
      <c r="F34" s="57" t="s">
        <v>124</v>
      </c>
      <c r="G34" s="31">
        <f>SUM(G20:G33)</f>
        <v>0</v>
      </c>
      <c r="H34" s="31">
        <f>SUM(H20:H33)</f>
        <v>0</v>
      </c>
      <c r="I34" s="86"/>
      <c r="J34" s="86"/>
      <c r="K34" s="60"/>
      <c r="L34" s="60"/>
      <c r="M34" s="60"/>
    </row>
    <row r="35" spans="1:13" s="47" customFormat="1" ht="24" customHeight="1">
      <c r="A35" s="70" t="s">
        <v>31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</row>
    <row r="36" spans="1:13" s="47" customFormat="1" ht="24" customHeight="1">
      <c r="A36" s="70" t="s">
        <v>145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</row>
    <row r="37" spans="1:13" s="47" customFormat="1" ht="39" customHeight="1">
      <c r="A37" s="71" t="s">
        <v>155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</row>
    <row r="38" spans="1:13" s="47" customFormat="1" ht="61.5" customHeight="1">
      <c r="A38" s="77" t="s">
        <v>138</v>
      </c>
      <c r="B38" s="77"/>
      <c r="C38" s="58" t="s">
        <v>33</v>
      </c>
      <c r="D38" s="58" t="s">
        <v>125</v>
      </c>
      <c r="E38" s="58" t="s">
        <v>126</v>
      </c>
      <c r="F38" s="13" t="s">
        <v>127</v>
      </c>
      <c r="G38" s="48" t="s">
        <v>129</v>
      </c>
      <c r="H38" s="48" t="s">
        <v>77</v>
      </c>
      <c r="I38" s="48" t="s">
        <v>157</v>
      </c>
      <c r="J38" s="48" t="s">
        <v>156</v>
      </c>
      <c r="K38" s="48"/>
      <c r="L38" s="48"/>
      <c r="M38" s="48"/>
    </row>
    <row r="39" spans="1:14" ht="72">
      <c r="A39" s="51">
        <v>1</v>
      </c>
      <c r="B39" s="54" t="s">
        <v>0</v>
      </c>
      <c r="C39" s="3" t="s">
        <v>178</v>
      </c>
      <c r="D39" s="8">
        <v>4</v>
      </c>
      <c r="E39" s="7">
        <v>0</v>
      </c>
      <c r="F39" s="7">
        <f>E39*D39</f>
        <v>0</v>
      </c>
      <c r="G39" s="51" t="s">
        <v>102</v>
      </c>
      <c r="H39" s="51"/>
      <c r="I39" s="61"/>
      <c r="J39" s="61"/>
      <c r="K39" s="62"/>
      <c r="L39" s="62"/>
      <c r="M39" s="62"/>
      <c r="N39" s="63"/>
    </row>
    <row r="40" spans="1:14" ht="36">
      <c r="A40" s="51">
        <v>2</v>
      </c>
      <c r="B40" s="54" t="s">
        <v>98</v>
      </c>
      <c r="C40" s="3" t="s">
        <v>179</v>
      </c>
      <c r="D40" s="8">
        <v>8</v>
      </c>
      <c r="E40" s="7">
        <v>0</v>
      </c>
      <c r="F40" s="7">
        <f aca="true" t="shared" si="2" ref="F40:F55">E40*D40</f>
        <v>0</v>
      </c>
      <c r="G40" s="51" t="s">
        <v>97</v>
      </c>
      <c r="H40" s="51"/>
      <c r="I40" s="61"/>
      <c r="J40" s="61"/>
      <c r="K40" s="62"/>
      <c r="L40" s="62"/>
      <c r="M40" s="62"/>
      <c r="N40" s="63"/>
    </row>
    <row r="41" spans="1:14" ht="24">
      <c r="A41" s="51">
        <v>3</v>
      </c>
      <c r="B41" s="54" t="s">
        <v>99</v>
      </c>
      <c r="C41" s="3" t="s">
        <v>180</v>
      </c>
      <c r="D41" s="8">
        <v>1</v>
      </c>
      <c r="E41" s="7"/>
      <c r="F41" s="7">
        <f t="shared" si="2"/>
        <v>0</v>
      </c>
      <c r="G41" s="51" t="s">
        <v>97</v>
      </c>
      <c r="H41" s="51"/>
      <c r="I41" s="61"/>
      <c r="J41" s="61"/>
      <c r="K41" s="62"/>
      <c r="L41" s="62"/>
      <c r="M41" s="62"/>
      <c r="N41" s="63"/>
    </row>
    <row r="42" spans="1:14" ht="98.25" customHeight="1">
      <c r="A42" s="51">
        <v>4</v>
      </c>
      <c r="B42" s="54" t="s">
        <v>35</v>
      </c>
      <c r="C42" s="3" t="s">
        <v>181</v>
      </c>
      <c r="D42" s="8">
        <v>6</v>
      </c>
      <c r="E42" s="7">
        <v>0</v>
      </c>
      <c r="F42" s="7">
        <f t="shared" si="2"/>
        <v>0</v>
      </c>
      <c r="G42" s="51" t="s">
        <v>102</v>
      </c>
      <c r="H42" s="51"/>
      <c r="I42" s="61"/>
      <c r="J42" s="61"/>
      <c r="K42" s="62"/>
      <c r="L42" s="62"/>
      <c r="M42" s="62"/>
      <c r="N42" s="63"/>
    </row>
    <row r="43" spans="1:14" ht="39" customHeight="1">
      <c r="A43" s="51">
        <v>5</v>
      </c>
      <c r="B43" s="54" t="s">
        <v>1</v>
      </c>
      <c r="C43" s="3" t="s">
        <v>182</v>
      </c>
      <c r="D43" s="8">
        <v>5</v>
      </c>
      <c r="E43" s="7">
        <v>0</v>
      </c>
      <c r="F43" s="7">
        <f t="shared" si="2"/>
        <v>0</v>
      </c>
      <c r="G43" s="51" t="s">
        <v>102</v>
      </c>
      <c r="H43" s="51"/>
      <c r="I43" s="61"/>
      <c r="J43" s="61"/>
      <c r="K43" s="62"/>
      <c r="L43" s="62"/>
      <c r="M43" s="62"/>
      <c r="N43" s="63"/>
    </row>
    <row r="44" spans="1:14" ht="89.25" customHeight="1">
      <c r="A44" s="51">
        <v>6</v>
      </c>
      <c r="B44" s="54" t="s">
        <v>36</v>
      </c>
      <c r="C44" s="3" t="s">
        <v>183</v>
      </c>
      <c r="D44" s="8">
        <v>20</v>
      </c>
      <c r="E44" s="7">
        <v>0</v>
      </c>
      <c r="F44" s="7">
        <f t="shared" si="2"/>
        <v>0</v>
      </c>
      <c r="G44" s="51" t="s">
        <v>102</v>
      </c>
      <c r="H44" s="51"/>
      <c r="I44" s="61"/>
      <c r="J44" s="61"/>
      <c r="K44" s="62"/>
      <c r="L44" s="62"/>
      <c r="M44" s="62"/>
      <c r="N44" s="63"/>
    </row>
    <row r="45" spans="1:14" ht="24">
      <c r="A45" s="51">
        <v>7</v>
      </c>
      <c r="B45" s="54" t="s">
        <v>2</v>
      </c>
      <c r="C45" s="3" t="s">
        <v>162</v>
      </c>
      <c r="D45" s="8">
        <v>8</v>
      </c>
      <c r="E45" s="7">
        <v>0</v>
      </c>
      <c r="F45" s="7">
        <f t="shared" si="2"/>
        <v>0</v>
      </c>
      <c r="G45" s="51" t="s">
        <v>102</v>
      </c>
      <c r="H45" s="51"/>
      <c r="I45" s="61"/>
      <c r="J45" s="61"/>
      <c r="K45" s="62"/>
      <c r="L45" s="62"/>
      <c r="M45" s="62"/>
      <c r="N45" s="63"/>
    </row>
    <row r="46" spans="1:14" ht="36">
      <c r="A46" s="51">
        <v>8</v>
      </c>
      <c r="B46" s="54" t="s">
        <v>37</v>
      </c>
      <c r="C46" s="3" t="s">
        <v>163</v>
      </c>
      <c r="D46" s="8">
        <v>1</v>
      </c>
      <c r="E46" s="7">
        <v>0</v>
      </c>
      <c r="F46" s="7">
        <f t="shared" si="2"/>
        <v>0</v>
      </c>
      <c r="G46" s="51" t="s">
        <v>102</v>
      </c>
      <c r="H46" s="51"/>
      <c r="I46" s="61"/>
      <c r="J46" s="61"/>
      <c r="K46" s="62"/>
      <c r="L46" s="62"/>
      <c r="M46" s="62"/>
      <c r="N46" s="63"/>
    </row>
    <row r="47" spans="1:14" ht="36">
      <c r="A47" s="51">
        <v>9</v>
      </c>
      <c r="B47" s="54" t="s">
        <v>38</v>
      </c>
      <c r="C47" s="3" t="s">
        <v>39</v>
      </c>
      <c r="D47" s="8">
        <v>60</v>
      </c>
      <c r="E47" s="7">
        <v>0</v>
      </c>
      <c r="F47" s="7">
        <f t="shared" si="2"/>
        <v>0</v>
      </c>
      <c r="G47" s="51" t="s">
        <v>102</v>
      </c>
      <c r="H47" s="51"/>
      <c r="I47" s="61"/>
      <c r="J47" s="61"/>
      <c r="K47" s="62"/>
      <c r="L47" s="62"/>
      <c r="M47" s="62"/>
      <c r="N47" s="63"/>
    </row>
    <row r="48" spans="1:14" ht="24">
      <c r="A48" s="51">
        <v>10</v>
      </c>
      <c r="B48" s="54" t="s">
        <v>41</v>
      </c>
      <c r="C48" s="3" t="s">
        <v>164</v>
      </c>
      <c r="D48" s="8">
        <v>13</v>
      </c>
      <c r="E48" s="7">
        <v>0</v>
      </c>
      <c r="F48" s="7">
        <f t="shared" si="2"/>
        <v>0</v>
      </c>
      <c r="G48" s="51" t="s">
        <v>102</v>
      </c>
      <c r="H48" s="51"/>
      <c r="I48" s="61"/>
      <c r="J48" s="61"/>
      <c r="K48" s="62"/>
      <c r="L48" s="62"/>
      <c r="M48" s="62"/>
      <c r="N48" s="63"/>
    </row>
    <row r="49" spans="1:14" ht="28.5">
      <c r="A49" s="51">
        <v>11</v>
      </c>
      <c r="B49" s="54" t="s">
        <v>73</v>
      </c>
      <c r="C49" s="3" t="s">
        <v>40</v>
      </c>
      <c r="D49" s="8">
        <v>125</v>
      </c>
      <c r="E49" s="7">
        <v>0</v>
      </c>
      <c r="F49" s="7">
        <f t="shared" si="2"/>
        <v>0</v>
      </c>
      <c r="G49" s="51" t="s">
        <v>139</v>
      </c>
      <c r="H49" s="51"/>
      <c r="I49" s="61"/>
      <c r="J49" s="61"/>
      <c r="K49" s="62"/>
      <c r="L49" s="62"/>
      <c r="M49" s="62"/>
      <c r="N49" s="63"/>
    </row>
    <row r="50" spans="1:14" ht="36">
      <c r="A50" s="51">
        <v>12</v>
      </c>
      <c r="B50" s="54" t="s">
        <v>3</v>
      </c>
      <c r="C50" s="3" t="s">
        <v>165</v>
      </c>
      <c r="D50" s="8">
        <v>2</v>
      </c>
      <c r="E50" s="7">
        <v>0</v>
      </c>
      <c r="F50" s="7">
        <f t="shared" si="2"/>
        <v>0</v>
      </c>
      <c r="G50" s="51" t="s">
        <v>140</v>
      </c>
      <c r="H50" s="51"/>
      <c r="I50" s="61"/>
      <c r="J50" s="61"/>
      <c r="K50" s="62"/>
      <c r="L50" s="62"/>
      <c r="M50" s="62"/>
      <c r="N50" s="63"/>
    </row>
    <row r="51" spans="1:14" ht="36">
      <c r="A51" s="51">
        <v>13</v>
      </c>
      <c r="B51" s="55" t="s">
        <v>104</v>
      </c>
      <c r="C51" s="4" t="s">
        <v>187</v>
      </c>
      <c r="D51" s="8">
        <v>10</v>
      </c>
      <c r="E51" s="7">
        <v>0</v>
      </c>
      <c r="F51" s="7">
        <f t="shared" si="2"/>
        <v>0</v>
      </c>
      <c r="G51" s="51" t="s">
        <v>103</v>
      </c>
      <c r="H51" s="51"/>
      <c r="I51" s="61"/>
      <c r="J51" s="61"/>
      <c r="K51" s="62"/>
      <c r="L51" s="62"/>
      <c r="M51" s="62"/>
      <c r="N51" s="63"/>
    </row>
    <row r="52" spans="1:14" ht="60">
      <c r="A52" s="51">
        <v>14</v>
      </c>
      <c r="B52" s="54" t="s">
        <v>4</v>
      </c>
      <c r="C52" s="3" t="s">
        <v>166</v>
      </c>
      <c r="D52" s="8">
        <v>2</v>
      </c>
      <c r="E52" s="7">
        <v>0</v>
      </c>
      <c r="F52" s="7">
        <f t="shared" si="2"/>
        <v>0</v>
      </c>
      <c r="G52" s="51"/>
      <c r="H52" s="51"/>
      <c r="I52" s="61"/>
      <c r="J52" s="61"/>
      <c r="K52" s="62"/>
      <c r="L52" s="62"/>
      <c r="M52" s="62"/>
      <c r="N52" s="63"/>
    </row>
    <row r="53" spans="1:14" ht="33" customHeight="1">
      <c r="A53" s="51">
        <v>15</v>
      </c>
      <c r="B53" s="54" t="s">
        <v>5</v>
      </c>
      <c r="C53" s="3" t="s">
        <v>188</v>
      </c>
      <c r="D53" s="8">
        <v>1</v>
      </c>
      <c r="E53" s="7">
        <v>0</v>
      </c>
      <c r="F53" s="7">
        <f t="shared" si="2"/>
        <v>0</v>
      </c>
      <c r="G53" s="51"/>
      <c r="H53" s="51"/>
      <c r="I53" s="61"/>
      <c r="J53" s="61"/>
      <c r="K53" s="62"/>
      <c r="L53" s="62"/>
      <c r="M53" s="62"/>
      <c r="N53" s="63"/>
    </row>
    <row r="54" spans="1:14" ht="14.25">
      <c r="A54" s="51">
        <v>16</v>
      </c>
      <c r="B54" s="56" t="s">
        <v>185</v>
      </c>
      <c r="C54" s="5" t="s">
        <v>189</v>
      </c>
      <c r="D54" s="2">
        <v>35</v>
      </c>
      <c r="E54" s="7">
        <v>0</v>
      </c>
      <c r="F54" s="7">
        <f t="shared" si="2"/>
        <v>0</v>
      </c>
      <c r="G54" s="51"/>
      <c r="H54" s="51"/>
      <c r="I54" s="61"/>
      <c r="J54" s="61"/>
      <c r="K54" s="62"/>
      <c r="L54" s="62"/>
      <c r="M54" s="62"/>
      <c r="N54" s="63"/>
    </row>
    <row r="55" spans="1:14" ht="36">
      <c r="A55" s="51">
        <v>17</v>
      </c>
      <c r="B55" s="55" t="s">
        <v>132</v>
      </c>
      <c r="C55" s="4" t="s">
        <v>186</v>
      </c>
      <c r="D55" s="8">
        <v>20</v>
      </c>
      <c r="E55" s="7">
        <v>0</v>
      </c>
      <c r="F55" s="7">
        <f t="shared" si="2"/>
        <v>0</v>
      </c>
      <c r="G55" s="51" t="s">
        <v>105</v>
      </c>
      <c r="H55" s="51"/>
      <c r="I55" s="61"/>
      <c r="J55" s="61"/>
      <c r="K55" s="62"/>
      <c r="L55" s="62"/>
      <c r="M55" s="62"/>
      <c r="N55" s="63"/>
    </row>
    <row r="56" spans="1:13" s="32" customFormat="1" ht="24.75" customHeight="1">
      <c r="A56" s="86"/>
      <c r="B56" s="86"/>
      <c r="C56" s="86"/>
      <c r="D56" s="86"/>
      <c r="E56" s="35" t="s">
        <v>124</v>
      </c>
      <c r="F56" s="35">
        <f>SUM(F39:F55)</f>
        <v>0</v>
      </c>
      <c r="G56" s="87"/>
      <c r="H56" s="87"/>
      <c r="I56" s="87"/>
      <c r="J56" s="87"/>
      <c r="K56" s="64"/>
      <c r="L56" s="64"/>
      <c r="M56" s="64"/>
    </row>
    <row r="57" spans="1:13" ht="21.75" customHeight="1">
      <c r="A57" s="72" t="s">
        <v>27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4"/>
    </row>
    <row r="58" spans="1:13" s="47" customFormat="1" ht="23.25" customHeight="1">
      <c r="A58" s="75" t="s">
        <v>21</v>
      </c>
      <c r="B58" s="75"/>
      <c r="C58" s="75"/>
      <c r="D58" s="67"/>
      <c r="E58" s="68"/>
      <c r="F58" s="68"/>
      <c r="G58" s="68"/>
      <c r="H58" s="68"/>
      <c r="I58" s="68"/>
      <c r="J58" s="68"/>
      <c r="K58" s="68"/>
      <c r="L58" s="68"/>
      <c r="M58" s="69"/>
    </row>
    <row r="59" spans="1:13" s="47" customFormat="1" ht="30" customHeight="1">
      <c r="A59" s="75" t="s">
        <v>22</v>
      </c>
      <c r="B59" s="75"/>
      <c r="C59" s="75"/>
      <c r="D59" s="67"/>
      <c r="E59" s="68"/>
      <c r="F59" s="68"/>
      <c r="G59" s="68"/>
      <c r="H59" s="68"/>
      <c r="I59" s="68"/>
      <c r="J59" s="68"/>
      <c r="K59" s="68"/>
      <c r="L59" s="68"/>
      <c r="M59" s="69"/>
    </row>
    <row r="60" spans="1:13" s="47" customFormat="1" ht="42.75" customHeight="1">
      <c r="A60" s="75" t="s">
        <v>152</v>
      </c>
      <c r="B60" s="75"/>
      <c r="C60" s="75"/>
      <c r="D60" s="67"/>
      <c r="E60" s="68"/>
      <c r="F60" s="68"/>
      <c r="G60" s="68"/>
      <c r="H60" s="68"/>
      <c r="I60" s="68"/>
      <c r="J60" s="68"/>
      <c r="K60" s="68"/>
      <c r="L60" s="68"/>
      <c r="M60" s="69"/>
    </row>
    <row r="61" spans="1:13" s="47" customFormat="1" ht="46.5" customHeight="1">
      <c r="A61" s="75" t="s">
        <v>151</v>
      </c>
      <c r="B61" s="75"/>
      <c r="C61" s="75"/>
      <c r="D61" s="67"/>
      <c r="E61" s="68"/>
      <c r="F61" s="68"/>
      <c r="G61" s="68"/>
      <c r="H61" s="68"/>
      <c r="I61" s="68"/>
      <c r="J61" s="68"/>
      <c r="K61" s="68"/>
      <c r="L61" s="68"/>
      <c r="M61" s="69"/>
    </row>
    <row r="62" spans="1:13" s="47" customFormat="1" ht="27" customHeight="1">
      <c r="A62" s="75" t="s">
        <v>23</v>
      </c>
      <c r="B62" s="75"/>
      <c r="C62" s="75"/>
      <c r="D62" s="67"/>
      <c r="E62" s="68"/>
      <c r="F62" s="68"/>
      <c r="G62" s="68"/>
      <c r="H62" s="68"/>
      <c r="I62" s="68"/>
      <c r="J62" s="68"/>
      <c r="K62" s="68"/>
      <c r="L62" s="68"/>
      <c r="M62" s="69"/>
    </row>
    <row r="63" spans="1:13" s="47" customFormat="1" ht="36" customHeight="1">
      <c r="A63" s="75" t="s">
        <v>24</v>
      </c>
      <c r="B63" s="75"/>
      <c r="C63" s="75"/>
      <c r="D63" s="67"/>
      <c r="E63" s="68"/>
      <c r="F63" s="68"/>
      <c r="G63" s="68"/>
      <c r="H63" s="68"/>
      <c r="I63" s="68"/>
      <c r="J63" s="68"/>
      <c r="K63" s="68"/>
      <c r="L63" s="68"/>
      <c r="M63" s="69"/>
    </row>
    <row r="64" spans="1:13" s="47" customFormat="1" ht="44.25" customHeight="1">
      <c r="A64" s="75" t="s">
        <v>25</v>
      </c>
      <c r="B64" s="75"/>
      <c r="C64" s="75"/>
      <c r="D64" s="67"/>
      <c r="E64" s="68"/>
      <c r="F64" s="68"/>
      <c r="G64" s="68"/>
      <c r="H64" s="68"/>
      <c r="I64" s="68"/>
      <c r="J64" s="68"/>
      <c r="K64" s="68"/>
      <c r="L64" s="68"/>
      <c r="M64" s="69"/>
    </row>
    <row r="65" spans="1:13" s="47" customFormat="1" ht="21.75" customHeight="1">
      <c r="A65" s="75" t="s">
        <v>32</v>
      </c>
      <c r="B65" s="75"/>
      <c r="C65" s="75"/>
      <c r="D65" s="67"/>
      <c r="E65" s="68"/>
      <c r="F65" s="68"/>
      <c r="G65" s="68"/>
      <c r="H65" s="68"/>
      <c r="I65" s="68"/>
      <c r="J65" s="68"/>
      <c r="K65" s="68"/>
      <c r="L65" s="68"/>
      <c r="M65" s="69"/>
    </row>
    <row r="66" spans="1:13" s="45" customFormat="1" ht="27" customHeight="1">
      <c r="A66" s="75" t="s">
        <v>26</v>
      </c>
      <c r="B66" s="75"/>
      <c r="C66" s="75"/>
      <c r="D66" s="67"/>
      <c r="E66" s="68"/>
      <c r="F66" s="68"/>
      <c r="G66" s="68"/>
      <c r="H66" s="68"/>
      <c r="I66" s="68"/>
      <c r="J66" s="68"/>
      <c r="K66" s="68"/>
      <c r="L66" s="68"/>
      <c r="M66" s="69"/>
    </row>
    <row r="67" spans="1:8" ht="13.5">
      <c r="A67" s="10"/>
      <c r="B67" s="10"/>
      <c r="C67" s="10"/>
      <c r="D67" s="10"/>
      <c r="E67" s="10"/>
      <c r="F67" s="11"/>
      <c r="G67" s="9"/>
      <c r="H67" s="9"/>
    </row>
  </sheetData>
  <sheetProtection/>
  <mergeCells count="55">
    <mergeCell ref="A61:C61"/>
    <mergeCell ref="A13:E13"/>
    <mergeCell ref="A14:E14"/>
    <mergeCell ref="A15:E15"/>
    <mergeCell ref="A59:C59"/>
    <mergeCell ref="A60:C60"/>
    <mergeCell ref="F7:M7"/>
    <mergeCell ref="A38:B38"/>
    <mergeCell ref="D61:M61"/>
    <mergeCell ref="A34:E34"/>
    <mergeCell ref="I34:J34"/>
    <mergeCell ref="A56:D56"/>
    <mergeCell ref="G56:J56"/>
    <mergeCell ref="A7:E7"/>
    <mergeCell ref="A10:E10"/>
    <mergeCell ref="A8:E8"/>
    <mergeCell ref="A9:E9"/>
    <mergeCell ref="A11:E11"/>
    <mergeCell ref="A12:E12"/>
    <mergeCell ref="A64:C64"/>
    <mergeCell ref="A65:C65"/>
    <mergeCell ref="A66:C66"/>
    <mergeCell ref="D60:M60"/>
    <mergeCell ref="A58:C58"/>
    <mergeCell ref="A62:C62"/>
    <mergeCell ref="D62:M62"/>
    <mergeCell ref="A1:M1"/>
    <mergeCell ref="A2:M2"/>
    <mergeCell ref="A3:M3"/>
    <mergeCell ref="A4:M4"/>
    <mergeCell ref="A5:M5"/>
    <mergeCell ref="A6:M6"/>
    <mergeCell ref="F8:M8"/>
    <mergeCell ref="F9:M9"/>
    <mergeCell ref="F10:M10"/>
    <mergeCell ref="F11:M11"/>
    <mergeCell ref="F12:M12"/>
    <mergeCell ref="F13:M13"/>
    <mergeCell ref="F14:M14"/>
    <mergeCell ref="F15:M15"/>
    <mergeCell ref="A16:M16"/>
    <mergeCell ref="A17:M17"/>
    <mergeCell ref="A18:M18"/>
    <mergeCell ref="A35:M35"/>
    <mergeCell ref="A19:B19"/>
    <mergeCell ref="D65:M65"/>
    <mergeCell ref="D66:M66"/>
    <mergeCell ref="A36:M36"/>
    <mergeCell ref="A37:M37"/>
    <mergeCell ref="A57:M57"/>
    <mergeCell ref="D58:M58"/>
    <mergeCell ref="D59:M59"/>
    <mergeCell ref="A63:C63"/>
    <mergeCell ref="D63:M63"/>
    <mergeCell ref="D64:M6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="90" zoomScaleNormal="90" zoomScalePageLayoutView="0" workbookViewId="0" topLeftCell="A1">
      <selection activeCell="K5" sqref="K5"/>
    </sheetView>
  </sheetViews>
  <sheetFormatPr defaultColWidth="9.140625" defaultRowHeight="12.75"/>
  <cols>
    <col min="2" max="2" width="20.7109375" style="0" customWidth="1"/>
    <col min="3" max="3" width="26.8515625" style="0" customWidth="1"/>
    <col min="4" max="4" width="30.421875" style="0" customWidth="1"/>
    <col min="5" max="5" width="15.7109375" style="0" customWidth="1"/>
    <col min="6" max="6" width="18.7109375" style="0" customWidth="1"/>
    <col min="9" max="9" width="18.57421875" style="0" customWidth="1"/>
    <col min="10" max="10" width="15.00390625" style="0" customWidth="1"/>
    <col min="11" max="11" width="15.421875" style="0" customWidth="1"/>
  </cols>
  <sheetData>
    <row r="1" spans="1:13" s="12" customFormat="1" ht="48.75" customHeight="1">
      <c r="A1" s="71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s="12" customFormat="1" ht="35.25" customHeight="1">
      <c r="A2" s="71" t="s">
        <v>154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57" customHeight="1">
      <c r="A3" s="20" t="s">
        <v>60</v>
      </c>
      <c r="B3" s="14" t="s">
        <v>42</v>
      </c>
      <c r="C3" s="14" t="s">
        <v>43</v>
      </c>
      <c r="D3" s="15" t="s">
        <v>111</v>
      </c>
      <c r="E3" s="39" t="s">
        <v>7</v>
      </c>
      <c r="F3" s="39" t="s">
        <v>8</v>
      </c>
      <c r="G3" s="40" t="s">
        <v>6</v>
      </c>
      <c r="H3" s="40" t="s">
        <v>61</v>
      </c>
      <c r="I3" s="29" t="s">
        <v>149</v>
      </c>
      <c r="J3" s="30" t="s">
        <v>118</v>
      </c>
      <c r="K3" s="48" t="s">
        <v>191</v>
      </c>
      <c r="L3" s="65" t="s">
        <v>157</v>
      </c>
      <c r="M3" s="65" t="s">
        <v>156</v>
      </c>
    </row>
    <row r="4" spans="1:13" ht="31.5" customHeight="1">
      <c r="A4" s="17">
        <v>1</v>
      </c>
      <c r="B4" s="26" t="s">
        <v>117</v>
      </c>
      <c r="C4" s="26">
        <v>5</v>
      </c>
      <c r="D4" s="23" t="s">
        <v>62</v>
      </c>
      <c r="E4" s="33">
        <v>0</v>
      </c>
      <c r="F4" s="33">
        <v>0</v>
      </c>
      <c r="G4" s="36">
        <f aca="true" t="shared" si="0" ref="G4:G27">(C4*E4)*2</f>
        <v>0</v>
      </c>
      <c r="H4" s="36">
        <f aca="true" t="shared" si="1" ref="H4:H27">(C4*F4)*3</f>
        <v>0</v>
      </c>
      <c r="I4" s="26" t="s">
        <v>45</v>
      </c>
      <c r="J4" s="28"/>
      <c r="K4" s="28"/>
      <c r="L4" s="28"/>
      <c r="M4" s="28"/>
    </row>
    <row r="5" spans="1:13" ht="38.25" customHeight="1">
      <c r="A5" s="17">
        <v>2</v>
      </c>
      <c r="B5" s="26" t="s">
        <v>117</v>
      </c>
      <c r="C5" s="26">
        <v>6</v>
      </c>
      <c r="D5" s="23" t="s">
        <v>63</v>
      </c>
      <c r="E5" s="33">
        <v>0</v>
      </c>
      <c r="F5" s="33">
        <v>0</v>
      </c>
      <c r="G5" s="36">
        <f t="shared" si="0"/>
        <v>0</v>
      </c>
      <c r="H5" s="36">
        <f t="shared" si="1"/>
        <v>0</v>
      </c>
      <c r="I5" s="26" t="s">
        <v>46</v>
      </c>
      <c r="J5" s="28"/>
      <c r="K5" s="28"/>
      <c r="L5" s="28"/>
      <c r="M5" s="28"/>
    </row>
    <row r="6" spans="1:13" ht="41.25" customHeight="1">
      <c r="A6" s="17">
        <v>3</v>
      </c>
      <c r="B6" s="26" t="s">
        <v>117</v>
      </c>
      <c r="C6" s="26">
        <v>15</v>
      </c>
      <c r="D6" s="42" t="s">
        <v>148</v>
      </c>
      <c r="E6" s="33">
        <v>0</v>
      </c>
      <c r="F6" s="33">
        <v>0</v>
      </c>
      <c r="G6" s="36">
        <f t="shared" si="0"/>
        <v>0</v>
      </c>
      <c r="H6" s="36">
        <f t="shared" si="1"/>
        <v>0</v>
      </c>
      <c r="I6" s="26" t="s">
        <v>47</v>
      </c>
      <c r="J6" s="28"/>
      <c r="K6" s="28"/>
      <c r="L6" s="28"/>
      <c r="M6" s="28"/>
    </row>
    <row r="7" spans="1:13" ht="13.5">
      <c r="A7" s="17">
        <v>4</v>
      </c>
      <c r="B7" s="19" t="s">
        <v>116</v>
      </c>
      <c r="C7" s="17">
        <v>10</v>
      </c>
      <c r="D7" s="44" t="s">
        <v>130</v>
      </c>
      <c r="E7" s="33">
        <v>0</v>
      </c>
      <c r="F7" s="33">
        <v>0</v>
      </c>
      <c r="G7" s="36">
        <f>(C7*E7)*2</f>
        <v>0</v>
      </c>
      <c r="H7" s="36">
        <f>(C7*F7)*3</f>
        <v>0</v>
      </c>
      <c r="I7" s="17" t="s">
        <v>114</v>
      </c>
      <c r="J7" s="28"/>
      <c r="K7" s="28"/>
      <c r="L7" s="28"/>
      <c r="M7" s="28"/>
    </row>
    <row r="8" spans="1:13" ht="49.5" customHeight="1">
      <c r="A8" s="17">
        <v>5</v>
      </c>
      <c r="B8" s="26" t="s">
        <v>90</v>
      </c>
      <c r="C8" s="26">
        <v>8</v>
      </c>
      <c r="D8" s="23" t="s">
        <v>64</v>
      </c>
      <c r="E8" s="33">
        <v>0</v>
      </c>
      <c r="F8" s="33">
        <v>0</v>
      </c>
      <c r="G8" s="36">
        <f t="shared" si="0"/>
        <v>0</v>
      </c>
      <c r="H8" s="36">
        <f t="shared" si="1"/>
        <v>0</v>
      </c>
      <c r="I8" s="26" t="s">
        <v>48</v>
      </c>
      <c r="J8" s="28"/>
      <c r="K8" s="28"/>
      <c r="L8" s="28"/>
      <c r="M8" s="28"/>
    </row>
    <row r="9" spans="1:13" ht="42" customHeight="1">
      <c r="A9" s="17">
        <v>6</v>
      </c>
      <c r="B9" s="26" t="s">
        <v>90</v>
      </c>
      <c r="C9" s="26">
        <v>4</v>
      </c>
      <c r="D9" s="23" t="s">
        <v>65</v>
      </c>
      <c r="E9" s="33">
        <v>0</v>
      </c>
      <c r="F9" s="33">
        <v>0</v>
      </c>
      <c r="G9" s="36">
        <f t="shared" si="0"/>
        <v>0</v>
      </c>
      <c r="H9" s="36">
        <f t="shared" si="1"/>
        <v>0</v>
      </c>
      <c r="I9" s="26" t="s">
        <v>49</v>
      </c>
      <c r="J9" s="28"/>
      <c r="K9" s="28"/>
      <c r="L9" s="28"/>
      <c r="M9" s="28"/>
    </row>
    <row r="10" spans="1:13" ht="45.75" customHeight="1">
      <c r="A10" s="17">
        <v>7</v>
      </c>
      <c r="B10" s="26" t="s">
        <v>90</v>
      </c>
      <c r="C10" s="26">
        <v>5</v>
      </c>
      <c r="D10" s="23" t="s">
        <v>66</v>
      </c>
      <c r="E10" s="33">
        <v>0</v>
      </c>
      <c r="F10" s="33">
        <v>0</v>
      </c>
      <c r="G10" s="36">
        <f t="shared" si="0"/>
        <v>0</v>
      </c>
      <c r="H10" s="36">
        <f t="shared" si="1"/>
        <v>0</v>
      </c>
      <c r="I10" s="26" t="s">
        <v>50</v>
      </c>
      <c r="J10" s="28"/>
      <c r="K10" s="28"/>
      <c r="L10" s="28"/>
      <c r="M10" s="28"/>
    </row>
    <row r="11" spans="1:13" ht="20.25">
      <c r="A11" s="17">
        <v>8</v>
      </c>
      <c r="B11" s="66" t="s">
        <v>190</v>
      </c>
      <c r="C11" s="17">
        <v>5</v>
      </c>
      <c r="D11" s="43" t="s">
        <v>146</v>
      </c>
      <c r="E11" s="33">
        <v>0</v>
      </c>
      <c r="F11" s="33">
        <v>0</v>
      </c>
      <c r="G11" s="36">
        <f>(C11*E11)*2</f>
        <v>0</v>
      </c>
      <c r="H11" s="36">
        <f>(C11*F11)*3</f>
        <v>0</v>
      </c>
      <c r="I11" s="17" t="s">
        <v>112</v>
      </c>
      <c r="J11" s="28"/>
      <c r="K11" s="28"/>
      <c r="L11" s="28"/>
      <c r="M11" s="28"/>
    </row>
    <row r="12" spans="1:13" ht="35.25" customHeight="1">
      <c r="A12" s="17">
        <v>9</v>
      </c>
      <c r="B12" s="26" t="s">
        <v>119</v>
      </c>
      <c r="C12" s="26">
        <v>5</v>
      </c>
      <c r="D12" s="23" t="s">
        <v>67</v>
      </c>
      <c r="E12" s="33">
        <v>0</v>
      </c>
      <c r="F12" s="33">
        <v>0</v>
      </c>
      <c r="G12" s="36">
        <f t="shared" si="0"/>
        <v>0</v>
      </c>
      <c r="H12" s="36">
        <f t="shared" si="1"/>
        <v>0</v>
      </c>
      <c r="I12" s="26" t="s">
        <v>51</v>
      </c>
      <c r="J12" s="28"/>
      <c r="K12" s="28"/>
      <c r="L12" s="28"/>
      <c r="M12" s="28"/>
    </row>
    <row r="13" spans="1:13" ht="33" customHeight="1">
      <c r="A13" s="17">
        <v>10</v>
      </c>
      <c r="B13" s="26" t="s">
        <v>119</v>
      </c>
      <c r="C13" s="26">
        <v>6</v>
      </c>
      <c r="D13" s="23" t="s">
        <v>106</v>
      </c>
      <c r="E13" s="33">
        <v>0</v>
      </c>
      <c r="F13" s="33">
        <v>0</v>
      </c>
      <c r="G13" s="36">
        <f t="shared" si="0"/>
        <v>0</v>
      </c>
      <c r="H13" s="36">
        <f t="shared" si="1"/>
        <v>0</v>
      </c>
      <c r="I13" s="26" t="s">
        <v>52</v>
      </c>
      <c r="J13" s="28"/>
      <c r="K13" s="28"/>
      <c r="L13" s="28"/>
      <c r="M13" s="28"/>
    </row>
    <row r="14" spans="1:13" ht="30.75" customHeight="1">
      <c r="A14" s="17">
        <v>11</v>
      </c>
      <c r="B14" s="26" t="s">
        <v>120</v>
      </c>
      <c r="C14" s="26">
        <v>2</v>
      </c>
      <c r="D14" s="23" t="s">
        <v>68</v>
      </c>
      <c r="E14" s="33">
        <v>0</v>
      </c>
      <c r="F14" s="33">
        <v>0</v>
      </c>
      <c r="G14" s="36">
        <f t="shared" si="0"/>
        <v>0</v>
      </c>
      <c r="H14" s="36">
        <f t="shared" si="1"/>
        <v>0</v>
      </c>
      <c r="I14" s="26" t="s">
        <v>53</v>
      </c>
      <c r="J14" s="28"/>
      <c r="K14" s="28"/>
      <c r="L14" s="28"/>
      <c r="M14" s="28"/>
    </row>
    <row r="15" spans="1:13" ht="42.75" customHeight="1">
      <c r="A15" s="17">
        <v>12</v>
      </c>
      <c r="B15" s="26" t="s">
        <v>121</v>
      </c>
      <c r="C15" s="26">
        <v>2</v>
      </c>
      <c r="D15" s="23" t="s">
        <v>107</v>
      </c>
      <c r="E15" s="33">
        <v>0</v>
      </c>
      <c r="F15" s="33">
        <v>0</v>
      </c>
      <c r="G15" s="36">
        <f t="shared" si="0"/>
        <v>0</v>
      </c>
      <c r="H15" s="36">
        <f t="shared" si="1"/>
        <v>0</v>
      </c>
      <c r="I15" s="26" t="s">
        <v>54</v>
      </c>
      <c r="J15" s="28"/>
      <c r="K15" s="28"/>
      <c r="L15" s="28"/>
      <c r="M15" s="28"/>
    </row>
    <row r="16" spans="1:13" ht="36" customHeight="1">
      <c r="A16" s="17">
        <v>13</v>
      </c>
      <c r="B16" s="26" t="s">
        <v>122</v>
      </c>
      <c r="C16" s="26">
        <v>4</v>
      </c>
      <c r="D16" s="23" t="s">
        <v>69</v>
      </c>
      <c r="E16" s="33">
        <v>0</v>
      </c>
      <c r="F16" s="33">
        <v>0</v>
      </c>
      <c r="G16" s="36">
        <f t="shared" si="0"/>
        <v>0</v>
      </c>
      <c r="H16" s="36">
        <f t="shared" si="1"/>
        <v>0</v>
      </c>
      <c r="I16" s="26" t="s">
        <v>55</v>
      </c>
      <c r="J16" s="28"/>
      <c r="K16" s="28"/>
      <c r="L16" s="28"/>
      <c r="M16" s="28"/>
    </row>
    <row r="17" spans="1:13" ht="24" customHeight="1">
      <c r="A17" s="17">
        <v>14</v>
      </c>
      <c r="B17" s="19" t="s">
        <v>115</v>
      </c>
      <c r="C17" s="17">
        <v>5</v>
      </c>
      <c r="D17" s="43" t="s">
        <v>147</v>
      </c>
      <c r="E17" s="33">
        <v>0</v>
      </c>
      <c r="F17" s="33">
        <v>0</v>
      </c>
      <c r="G17" s="36">
        <f>(C17*E17)*2</f>
        <v>0</v>
      </c>
      <c r="H17" s="36">
        <f>(C17*F17)*3</f>
        <v>0</v>
      </c>
      <c r="I17" s="17" t="s">
        <v>113</v>
      </c>
      <c r="J17" s="28"/>
      <c r="K17" s="28"/>
      <c r="L17" s="28"/>
      <c r="M17" s="28"/>
    </row>
    <row r="18" spans="1:13" ht="21" customHeight="1">
      <c r="A18" s="17">
        <v>15</v>
      </c>
      <c r="B18" s="26" t="s">
        <v>133</v>
      </c>
      <c r="C18" s="26">
        <v>3</v>
      </c>
      <c r="D18" s="23" t="s">
        <v>108</v>
      </c>
      <c r="E18" s="33">
        <v>0</v>
      </c>
      <c r="F18" s="33">
        <v>0</v>
      </c>
      <c r="G18" s="36">
        <f t="shared" si="0"/>
        <v>0</v>
      </c>
      <c r="H18" s="36">
        <f t="shared" si="1"/>
        <v>0</v>
      </c>
      <c r="I18" s="26" t="s">
        <v>109</v>
      </c>
      <c r="J18" s="28"/>
      <c r="K18" s="28"/>
      <c r="L18" s="28"/>
      <c r="M18" s="28"/>
    </row>
    <row r="19" spans="1:13" ht="33" customHeight="1">
      <c r="A19" s="17">
        <v>16</v>
      </c>
      <c r="B19" s="16" t="s">
        <v>123</v>
      </c>
      <c r="C19" s="16">
        <v>10</v>
      </c>
      <c r="D19" s="43" t="s">
        <v>131</v>
      </c>
      <c r="E19" s="33">
        <v>0</v>
      </c>
      <c r="F19" s="33">
        <v>0</v>
      </c>
      <c r="G19" s="36">
        <f>(C19*E19)*2</f>
        <v>0</v>
      </c>
      <c r="H19" s="36">
        <f>(C19*F19)*3</f>
        <v>0</v>
      </c>
      <c r="I19" s="16" t="s">
        <v>102</v>
      </c>
      <c r="J19" s="28"/>
      <c r="K19" s="28"/>
      <c r="L19" s="28"/>
      <c r="M19" s="28"/>
    </row>
    <row r="20" spans="1:13" ht="21" customHeight="1">
      <c r="A20" s="17">
        <v>17</v>
      </c>
      <c r="B20" s="26" t="s">
        <v>70</v>
      </c>
      <c r="C20" s="26">
        <v>30</v>
      </c>
      <c r="D20" s="24" t="s">
        <v>74</v>
      </c>
      <c r="E20" s="33">
        <v>0</v>
      </c>
      <c r="F20" s="33">
        <v>0</v>
      </c>
      <c r="G20" s="36">
        <f t="shared" si="0"/>
        <v>0</v>
      </c>
      <c r="H20" s="36">
        <f t="shared" si="1"/>
        <v>0</v>
      </c>
      <c r="I20" s="26" t="s">
        <v>70</v>
      </c>
      <c r="J20" s="28"/>
      <c r="K20" s="28"/>
      <c r="L20" s="28"/>
      <c r="M20" s="28"/>
    </row>
    <row r="21" spans="1:13" ht="21" customHeight="1">
      <c r="A21" s="17">
        <v>18</v>
      </c>
      <c r="B21" s="16" t="s">
        <v>123</v>
      </c>
      <c r="C21" s="16">
        <v>30</v>
      </c>
      <c r="D21" s="23" t="s">
        <v>134</v>
      </c>
      <c r="E21" s="33">
        <v>0</v>
      </c>
      <c r="F21" s="33">
        <v>0</v>
      </c>
      <c r="G21" s="36">
        <f t="shared" si="0"/>
        <v>0</v>
      </c>
      <c r="H21" s="36">
        <f t="shared" si="1"/>
        <v>0</v>
      </c>
      <c r="I21" s="16" t="s">
        <v>44</v>
      </c>
      <c r="J21" s="28"/>
      <c r="K21" s="28"/>
      <c r="L21" s="28"/>
      <c r="M21" s="28"/>
    </row>
    <row r="22" spans="1:13" ht="21" customHeight="1">
      <c r="A22" s="17">
        <v>19</v>
      </c>
      <c r="B22" s="18" t="s">
        <v>135</v>
      </c>
      <c r="C22" s="18">
        <v>5</v>
      </c>
      <c r="D22" s="23" t="s">
        <v>141</v>
      </c>
      <c r="E22" s="33">
        <v>0</v>
      </c>
      <c r="F22" s="33">
        <v>0</v>
      </c>
      <c r="G22" s="36">
        <f t="shared" si="0"/>
        <v>0</v>
      </c>
      <c r="H22" s="36">
        <f t="shared" si="1"/>
        <v>0</v>
      </c>
      <c r="I22" s="18" t="s">
        <v>57</v>
      </c>
      <c r="J22" s="28"/>
      <c r="K22" s="28"/>
      <c r="L22" s="28"/>
      <c r="M22" s="28"/>
    </row>
    <row r="23" spans="1:13" ht="21" customHeight="1">
      <c r="A23" s="17">
        <v>20</v>
      </c>
      <c r="B23" s="18" t="s">
        <v>135</v>
      </c>
      <c r="C23" s="18">
        <v>10</v>
      </c>
      <c r="D23" s="23" t="s">
        <v>142</v>
      </c>
      <c r="E23" s="33">
        <v>0</v>
      </c>
      <c r="F23" s="33">
        <v>0</v>
      </c>
      <c r="G23" s="36">
        <f t="shared" si="0"/>
        <v>0</v>
      </c>
      <c r="H23" s="36">
        <f t="shared" si="1"/>
        <v>0</v>
      </c>
      <c r="I23" s="18" t="s">
        <v>58</v>
      </c>
      <c r="J23" s="28"/>
      <c r="K23" s="28"/>
      <c r="L23" s="28"/>
      <c r="M23" s="28"/>
    </row>
    <row r="24" spans="1:13" ht="21" customHeight="1">
      <c r="A24" s="17">
        <v>21</v>
      </c>
      <c r="B24" s="18" t="s">
        <v>135</v>
      </c>
      <c r="C24" s="18">
        <v>10</v>
      </c>
      <c r="D24" s="23" t="s">
        <v>143</v>
      </c>
      <c r="E24" s="33">
        <v>0</v>
      </c>
      <c r="F24" s="33">
        <v>0</v>
      </c>
      <c r="G24" s="36">
        <f t="shared" si="0"/>
        <v>0</v>
      </c>
      <c r="H24" s="36">
        <f t="shared" si="1"/>
        <v>0</v>
      </c>
      <c r="I24" s="18" t="s">
        <v>59</v>
      </c>
      <c r="J24" s="28"/>
      <c r="K24" s="28"/>
      <c r="L24" s="28"/>
      <c r="M24" s="28"/>
    </row>
    <row r="25" spans="1:13" ht="27" customHeight="1">
      <c r="A25" s="17">
        <v>22</v>
      </c>
      <c r="B25" s="27" t="s">
        <v>136</v>
      </c>
      <c r="C25" s="16">
        <v>1</v>
      </c>
      <c r="D25" s="23" t="s">
        <v>110</v>
      </c>
      <c r="E25" s="33">
        <v>0</v>
      </c>
      <c r="F25" s="33">
        <v>0</v>
      </c>
      <c r="G25" s="36">
        <f t="shared" si="0"/>
        <v>0</v>
      </c>
      <c r="H25" s="36">
        <f t="shared" si="1"/>
        <v>0</v>
      </c>
      <c r="I25" s="27" t="s">
        <v>71</v>
      </c>
      <c r="J25" s="28"/>
      <c r="K25" s="28"/>
      <c r="L25" s="28"/>
      <c r="M25" s="28"/>
    </row>
    <row r="26" spans="1:13" ht="28.5" customHeight="1">
      <c r="A26" s="17">
        <v>23</v>
      </c>
      <c r="B26" s="21" t="s">
        <v>137</v>
      </c>
      <c r="C26" s="21">
        <v>1</v>
      </c>
      <c r="D26" s="24" t="s">
        <v>75</v>
      </c>
      <c r="E26" s="33">
        <v>0</v>
      </c>
      <c r="F26" s="33">
        <v>0</v>
      </c>
      <c r="G26" s="36">
        <f t="shared" si="0"/>
        <v>0</v>
      </c>
      <c r="H26" s="36">
        <f t="shared" si="1"/>
        <v>0</v>
      </c>
      <c r="I26" s="21" t="s">
        <v>56</v>
      </c>
      <c r="J26" s="28"/>
      <c r="K26" s="28"/>
      <c r="L26" s="28"/>
      <c r="M26" s="28"/>
    </row>
    <row r="27" spans="1:13" ht="21" customHeight="1">
      <c r="A27" s="17">
        <v>24</v>
      </c>
      <c r="B27" s="22" t="s">
        <v>76</v>
      </c>
      <c r="C27" s="18">
        <v>1</v>
      </c>
      <c r="D27" s="24" t="s">
        <v>72</v>
      </c>
      <c r="E27" s="33">
        <v>0</v>
      </c>
      <c r="F27" s="33">
        <v>0</v>
      </c>
      <c r="G27" s="36">
        <f t="shared" si="0"/>
        <v>0</v>
      </c>
      <c r="H27" s="36">
        <f t="shared" si="1"/>
        <v>0</v>
      </c>
      <c r="I27" s="22" t="s">
        <v>76</v>
      </c>
      <c r="J27" s="28"/>
      <c r="K27" s="28"/>
      <c r="L27" s="28"/>
      <c r="M27" s="28"/>
    </row>
    <row r="28" spans="1:13" ht="21" customHeight="1">
      <c r="A28" s="38"/>
      <c r="B28" s="38"/>
      <c r="C28" s="38"/>
      <c r="D28" s="38"/>
      <c r="E28" s="34"/>
      <c r="F28" s="34" t="s">
        <v>124</v>
      </c>
      <c r="G28" s="37">
        <f>SUM(G4:G27)</f>
        <v>0</v>
      </c>
      <c r="H28" s="37">
        <f>SUM(H4:H27)</f>
        <v>0</v>
      </c>
      <c r="I28" s="38"/>
      <c r="J28" s="38"/>
      <c r="K28" s="38"/>
      <c r="L28" s="38"/>
      <c r="M28" s="38"/>
    </row>
  </sheetData>
  <sheetProtection/>
  <mergeCells count="2">
    <mergeCell ref="A1:M1"/>
    <mergeCell ref="A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4" sqref="D2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M25" sqref="M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Karolina Graczyk</cp:lastModifiedBy>
  <dcterms:created xsi:type="dcterms:W3CDTF">2003-08-27T16:40:13Z</dcterms:created>
  <dcterms:modified xsi:type="dcterms:W3CDTF">2022-05-06T13:47:56Z</dcterms:modified>
  <cp:category/>
  <cp:version/>
  <cp:contentType/>
  <cp:contentStatus/>
</cp:coreProperties>
</file>